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15" windowWidth="12390" windowHeight="4995"/>
  </bookViews>
  <sheets>
    <sheet name="USS14 ADJUSTING MEANS" sheetId="7" r:id="rId1"/>
    <sheet name="USS14 all data" sheetId="8" r:id="rId2"/>
    <sheet name="USS14LKY" sheetId="28" r:id="rId3"/>
    <sheet name="USS14BM AL" sheetId="27" r:id="rId4"/>
    <sheet name="Harrisburg, IL" sheetId="26" r:id="rId5"/>
    <sheet name="Lafayette, IN" sheetId="24" r:id="rId6"/>
    <sheet name="Liberty, IL" sheetId="25" r:id="rId7"/>
    <sheet name="Warsaw" sheetId="23" r:id="rId8"/>
    <sheet name="Blacksburg" sheetId="22" r:id="rId9"/>
    <sheet name="uss14 RAL NC" sheetId="21" r:id="rId10"/>
    <sheet name="USS14HIL" sheetId="20" r:id="rId11"/>
    <sheet name="ents" sheetId="9" r:id="rId12"/>
    <sheet name="USS14WLA" sheetId="5" r:id="rId13"/>
    <sheet name="USS14KNC" sheetId="10" r:id="rId14"/>
    <sheet name="PLGA" sheetId="11" r:id="rId15"/>
    <sheet name="USS14GRGA" sheetId="12" r:id="rId16"/>
    <sheet name="USS14BRLA " sheetId="13" r:id="rId17"/>
    <sheet name="USS14TX" sheetId="14" r:id="rId18"/>
    <sheet name="Yield-PCM" sheetId="30" r:id="rId19"/>
    <sheet name="USS14QFL " sheetId="15" r:id="rId20"/>
    <sheet name="KN TN" sheetId="16" r:id="rId21"/>
    <sheet name="BRK MS" sheetId="17" r:id="rId22"/>
    <sheet name="uss14 stem yue jin" sheetId="18" r:id="rId23"/>
    <sheet name="Sheet1" sheetId="19" r:id="rId24"/>
    <sheet name="TRIN BG IN" sheetId="29" r:id="rId25"/>
    <sheet name="YR CHEN GH " sheetId="31" r:id="rId26"/>
    <sheet name="YR CHEN FIELD" sheetId="32" r:id="rId27"/>
  </sheets>
  <externalReferences>
    <externalReference r:id="rId28"/>
    <externalReference r:id="rId29"/>
    <externalReference r:id="rId30"/>
    <externalReference r:id="rId31"/>
    <externalReference r:id="rId32"/>
  </externalReferences>
  <definedNames>
    <definedName name="_ALL" localSheetId="18">#REF!</definedName>
    <definedName name="_ALL">#REF!</definedName>
    <definedName name="_Fill" localSheetId="1" hidden="1">[1]USSWNY97!$CB$8:$CB$39</definedName>
    <definedName name="_Fill" hidden="1">[2]USSWNY97!$CB$8:$CB$39</definedName>
    <definedName name="_Key1" localSheetId="1" hidden="1">[1]USSWNY97!#REF!</definedName>
    <definedName name="_Key1" hidden="1">[2]USSWNY97!#REF!</definedName>
    <definedName name="_Key10" hidden="1">[2]USSWNY97!#REF!</definedName>
    <definedName name="_Key2" localSheetId="1" hidden="1">[1]USSWNY97!#REF!</definedName>
    <definedName name="_Key2" hidden="1">[2]USSWNY97!#REF!</definedName>
    <definedName name="_Order1" hidden="1">0</definedName>
    <definedName name="_Order2" hidden="1">0</definedName>
    <definedName name="_Regression_Out" localSheetId="1" hidden="1">[1]USSWNY97!$BU$56</definedName>
    <definedName name="_Regression_Out" hidden="1">[2]USSWNY97!$BU$56</definedName>
    <definedName name="_Regression_X" localSheetId="1" hidden="1">[1]USSWNY97!#REF!</definedName>
    <definedName name="_Regression_X" hidden="1">[2]USSWNY97!#REF!</definedName>
    <definedName name="_Regression_Y" localSheetId="1" hidden="1">[1]USSWNY97!$BL$56:$BL$69</definedName>
    <definedName name="_Regression_Y" hidden="1">[2]USSWNY97!$BL$56:$BL$69</definedName>
    <definedName name="_Sort" localSheetId="1" hidden="1">[1]USSWNY97!$A$8:$CB$39</definedName>
    <definedName name="_Sort" hidden="1">[2]USSWNY97!$A$8:$CB$39</definedName>
    <definedName name="_xlnm.Database" localSheetId="8">Blacksburg!$A$1:$J$37</definedName>
    <definedName name="_xlnm.Database" localSheetId="11">[3]USS10BRdata!#REF!</definedName>
    <definedName name="_xlnm.Database" localSheetId="24">#REF!</definedName>
    <definedName name="_xlnm.Database" localSheetId="0">[3]USS10BRdata!#REF!</definedName>
    <definedName name="_xlnm.Database" localSheetId="1">[3]USS10BRdata!#REF!</definedName>
    <definedName name="_xlnm.Database" localSheetId="16">[4]USS14WNDATA!#REF!</definedName>
    <definedName name="_xlnm.Database" localSheetId="19">#REF!</definedName>
    <definedName name="_xlnm.Database" localSheetId="18">#REF!</definedName>
    <definedName name="_xlnm.Database">#REF!</definedName>
    <definedName name="_xlnm.Print_Area" localSheetId="8">Blacksburg!$A$1:$J$37</definedName>
    <definedName name="_xlnm.Print_Area" localSheetId="21">'BRK MS'!$A$1:$Q$47</definedName>
    <definedName name="_xlnm.Print_Area" localSheetId="11">ents!$A$1:$E$37</definedName>
    <definedName name="_xlnm.Print_Area" localSheetId="4">'Harrisburg, IL'!$A$1:$R$44</definedName>
    <definedName name="_xlnm.Print_Area" localSheetId="20">'KN TN'!$A$1:$M$44</definedName>
    <definedName name="_xlnm.Print_Area" localSheetId="5">'Lafayette, IN'!$A$1:$R$44</definedName>
    <definedName name="_xlnm.Print_Area" localSheetId="6">'Liberty, IL'!$A$1:$R$44</definedName>
    <definedName name="_xlnm.Print_Area" localSheetId="14">PLGA!$A$1:$R$44</definedName>
    <definedName name="_xlnm.Print_Area" localSheetId="0">'USS14 ADJUSTING MEANS'!$A$1:$AG$40</definedName>
    <definedName name="_xlnm.Print_Area" localSheetId="1">'USS14 all data'!$A$1:$IL$40</definedName>
    <definedName name="_xlnm.Print_Area" localSheetId="9">'uss14 RAL NC'!$C$2:$R$35</definedName>
    <definedName name="_xlnm.Print_Area" localSheetId="3">'USS14BM AL'!$A$1:$R$44</definedName>
    <definedName name="_xlnm.Print_Area" localSheetId="16">'USS14BRLA '!$A$1:$R$47</definedName>
    <definedName name="_xlnm.Print_Area" localSheetId="15">USS14GRGA!$A$1:$R$44</definedName>
    <definedName name="_xlnm.Print_Area" localSheetId="10">USS14HIL!$A$1:$R$49</definedName>
    <definedName name="_xlnm.Print_Area" localSheetId="13">USS14KNC!$A$1:$R$46</definedName>
    <definedName name="_xlnm.Print_Area" localSheetId="2">USS14LKY!$A$1:$R$44</definedName>
    <definedName name="_xlnm.Print_Area" localSheetId="19">'USS14QFL '!$A$1:$R$47</definedName>
    <definedName name="_xlnm.Print_Area" localSheetId="17">USS14TX!$A$1:$I$38</definedName>
    <definedName name="_xlnm.Print_Area" localSheetId="12">USS14WLA!$A$1:$R$47</definedName>
    <definedName name="_xlnm.Print_Area" localSheetId="7">Warsaw!$A$1:$J$37</definedName>
    <definedName name="Print_Area_MI" localSheetId="24">#REF!</definedName>
    <definedName name="Print_Area_MI">#REF!</definedName>
    <definedName name="_xlnm.Print_Titles" localSheetId="8">Blacksburg!$1:$1</definedName>
    <definedName name="_xlnm.Print_Titles" localSheetId="1">'USS14 all data'!$A:$B</definedName>
    <definedName name="_xlnm.Print_Titles" localSheetId="9">'uss14 RAL NC'!$2:$2</definedName>
    <definedName name="_xlnm.Print_Titles" localSheetId="22">'uss14 stem yue jin'!$1:$2</definedName>
    <definedName name="_xlnm.Print_Titles" localSheetId="7">Warsaw!$1:$1</definedName>
    <definedName name="_xlnm.Print_Titles" localSheetId="26">'YR CHEN FIELD'!$6:$9</definedName>
    <definedName name="_xlnm.Print_Titles" localSheetId="25">'YR CHEN GH '!$6:$9</definedName>
    <definedName name="Summary" localSheetId="24">#REF!</definedName>
    <definedName name="Summary">#REF!</definedName>
  </definedNames>
  <calcPr calcId="145621"/>
</workbook>
</file>

<file path=xl/calcChain.xml><?xml version="1.0" encoding="utf-8"?>
<calcChain xmlns="http://schemas.openxmlformats.org/spreadsheetml/2006/main">
  <c r="Y39" i="7" l="1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N42" i="29"/>
  <c r="K42" i="29"/>
  <c r="I42" i="29"/>
  <c r="G42" i="29"/>
  <c r="E42" i="29"/>
  <c r="C42" i="29"/>
  <c r="IB37" i="8" l="1"/>
  <c r="IB36" i="8"/>
  <c r="IB35" i="8"/>
  <c r="IB34" i="8"/>
  <c r="IB33" i="8"/>
  <c r="IB32" i="8"/>
  <c r="IB31" i="8"/>
  <c r="IB30" i="8"/>
  <c r="IB29" i="8"/>
  <c r="IB28" i="8"/>
  <c r="IB27" i="8"/>
  <c r="IB26" i="8"/>
  <c r="IB25" i="8"/>
  <c r="IB24" i="8"/>
  <c r="IB23" i="8"/>
  <c r="IB22" i="8"/>
  <c r="IB21" i="8"/>
  <c r="IB20" i="8"/>
  <c r="IB19" i="8"/>
  <c r="IB18" i="8"/>
  <c r="IB17" i="8"/>
  <c r="IB16" i="8"/>
  <c r="IB15" i="8"/>
  <c r="IB14" i="8"/>
  <c r="IB13" i="8"/>
  <c r="IB12" i="8"/>
  <c r="IB11" i="8"/>
  <c r="IB10" i="8"/>
  <c r="IB9" i="8"/>
  <c r="IB8" i="8"/>
  <c r="IB7" i="8"/>
  <c r="IB6" i="8"/>
  <c r="IB5" i="8"/>
  <c r="P42" i="28"/>
  <c r="AG37" i="8"/>
  <c r="AG36" i="8"/>
  <c r="AG35" i="8"/>
  <c r="AG34" i="8"/>
  <c r="AG33" i="8"/>
  <c r="AG32" i="8"/>
  <c r="AG31" i="8"/>
  <c r="AG30" i="8"/>
  <c r="AG29" i="8"/>
  <c r="AG28" i="8"/>
  <c r="AG27" i="8"/>
  <c r="AG26" i="8"/>
  <c r="AG25" i="8"/>
  <c r="AG24" i="8"/>
  <c r="AG23" i="8"/>
  <c r="AG22" i="8"/>
  <c r="AG21" i="8"/>
  <c r="AG20" i="8"/>
  <c r="AG19" i="8"/>
  <c r="AG18" i="8"/>
  <c r="AG17" i="8"/>
  <c r="AG16" i="8"/>
  <c r="AG15" i="8"/>
  <c r="AG14" i="8"/>
  <c r="AG13" i="8"/>
  <c r="AG12" i="8"/>
  <c r="AG11" i="8"/>
  <c r="AG10" i="8"/>
  <c r="AG9" i="8"/>
  <c r="AG8" i="8"/>
  <c r="AG7" i="8"/>
  <c r="AG6" i="8"/>
  <c r="AG5" i="8"/>
  <c r="AI37" i="8"/>
  <c r="AI36" i="8"/>
  <c r="AI35" i="8"/>
  <c r="AI34" i="8"/>
  <c r="AI33" i="8"/>
  <c r="AI32" i="8"/>
  <c r="AI31" i="8"/>
  <c r="AI30" i="8"/>
  <c r="AI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GU38" i="8"/>
  <c r="GU37" i="8"/>
  <c r="GU36" i="8"/>
  <c r="GU35" i="8"/>
  <c r="GU34" i="8"/>
  <c r="GU33" i="8"/>
  <c r="GU32" i="8"/>
  <c r="GU31" i="8"/>
  <c r="GU30" i="8"/>
  <c r="GU29" i="8"/>
  <c r="GU28" i="8"/>
  <c r="GU27" i="8"/>
  <c r="GU26" i="8"/>
  <c r="GU25" i="8"/>
  <c r="GU24" i="8"/>
  <c r="GU23" i="8"/>
  <c r="GU22" i="8"/>
  <c r="GU21" i="8"/>
  <c r="GU20" i="8"/>
  <c r="GU19" i="8"/>
  <c r="GU18" i="8"/>
  <c r="GU17" i="8"/>
  <c r="GU16" i="8"/>
  <c r="GU15" i="8"/>
  <c r="GU14" i="8"/>
  <c r="GU13" i="8"/>
  <c r="GU12" i="8"/>
  <c r="GU11" i="8"/>
  <c r="GU10" i="8"/>
  <c r="GU9" i="8"/>
  <c r="GU8" i="8"/>
  <c r="GU7" i="8"/>
  <c r="GU6" i="8"/>
  <c r="GU5" i="8"/>
  <c r="V39" i="7"/>
  <c r="FF38" i="8"/>
  <c r="FN38" i="8"/>
  <c r="GB38" i="8"/>
  <c r="S39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AB39" i="7"/>
  <c r="AB37" i="7"/>
  <c r="AB36" i="7"/>
  <c r="AB35" i="7"/>
  <c r="AB34" i="7"/>
  <c r="AB33" i="7"/>
  <c r="AB32" i="7"/>
  <c r="AB31" i="7"/>
  <c r="AB30" i="7"/>
  <c r="AB29" i="7"/>
  <c r="AB28" i="7"/>
  <c r="AB27" i="7"/>
  <c r="AB26" i="7"/>
  <c r="AB25" i="7"/>
  <c r="AB24" i="7"/>
  <c r="AB23" i="7"/>
  <c r="AB22" i="7"/>
  <c r="AB21" i="7"/>
  <c r="AB20" i="7"/>
  <c r="AB19" i="7"/>
  <c r="AB18" i="7"/>
  <c r="AB17" i="7"/>
  <c r="AB16" i="7"/>
  <c r="AB15" i="7"/>
  <c r="AB14" i="7"/>
  <c r="AB13" i="7"/>
  <c r="AB12" i="7"/>
  <c r="AB11" i="7"/>
  <c r="AB10" i="7"/>
  <c r="AB9" i="7"/>
  <c r="AB8" i="7"/>
  <c r="AB7" i="7"/>
  <c r="AB6" i="7"/>
  <c r="AB5" i="7"/>
  <c r="ES37" i="8"/>
  <c r="M37" i="7"/>
  <c r="ES36" i="8"/>
  <c r="M36" i="7"/>
  <c r="ES35" i="8"/>
  <c r="M35" i="7"/>
  <c r="ES34" i="8"/>
  <c r="M34" i="7"/>
  <c r="ES33" i="8"/>
  <c r="M33" i="7"/>
  <c r="ES32" i="8"/>
  <c r="M32" i="7"/>
  <c r="ES31" i="8"/>
  <c r="M31" i="7"/>
  <c r="ES30" i="8"/>
  <c r="M30" i="7"/>
  <c r="ES29" i="8"/>
  <c r="M29" i="7"/>
  <c r="ES28" i="8"/>
  <c r="M28" i="7"/>
  <c r="ES27" i="8"/>
  <c r="M27" i="7"/>
  <c r="ES26" i="8"/>
  <c r="M26" i="7"/>
  <c r="ES25" i="8"/>
  <c r="M25" i="7"/>
  <c r="ES24" i="8"/>
  <c r="M24" i="7"/>
  <c r="ES23" i="8"/>
  <c r="M23" i="7"/>
  <c r="ES22" i="8"/>
  <c r="M22" i="7"/>
  <c r="ES21" i="8"/>
  <c r="M21" i="7"/>
  <c r="ES20" i="8"/>
  <c r="M20" i="7"/>
  <c r="ES19" i="8"/>
  <c r="M19" i="7"/>
  <c r="ES18" i="8"/>
  <c r="M18" i="7"/>
  <c r="ES17" i="8"/>
  <c r="M17" i="7"/>
  <c r="ES16" i="8"/>
  <c r="M16" i="7"/>
  <c r="ES15" i="8"/>
  <c r="M15" i="7"/>
  <c r="ES14" i="8"/>
  <c r="M14" i="7"/>
  <c r="ES13" i="8"/>
  <c r="M13" i="7"/>
  <c r="ES12" i="8"/>
  <c r="M12" i="7"/>
  <c r="ES11" i="8"/>
  <c r="M11" i="7"/>
  <c r="ES10" i="8"/>
  <c r="M10" i="7"/>
  <c r="ES9" i="8"/>
  <c r="M9" i="7"/>
  <c r="ES8" i="8"/>
  <c r="M8" i="7"/>
  <c r="ES7" i="8"/>
  <c r="M7" i="7"/>
  <c r="ES6" i="8"/>
  <c r="M6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R38" i="10"/>
  <c r="K38" i="10"/>
  <c r="J38" i="10"/>
  <c r="G38" i="10"/>
  <c r="F38" i="10"/>
  <c r="E38" i="10"/>
  <c r="D38" i="10"/>
  <c r="C38" i="10"/>
  <c r="IO38" i="8"/>
  <c r="IN38" i="8"/>
  <c r="IM38" i="8"/>
  <c r="IL38" i="8"/>
  <c r="IK38" i="8"/>
  <c r="IJ38" i="8"/>
  <c r="II38" i="8"/>
  <c r="IH38" i="8"/>
  <c r="IF38" i="8"/>
  <c r="IE38" i="8"/>
  <c r="IC38" i="8"/>
  <c r="HY38" i="8"/>
  <c r="HX38" i="8"/>
  <c r="HS38" i="8"/>
  <c r="HR38" i="8"/>
  <c r="HQ38" i="8"/>
  <c r="HP38" i="8"/>
  <c r="HN38" i="8"/>
  <c r="HM38" i="8"/>
  <c r="HK38" i="8"/>
  <c r="HI38" i="8"/>
  <c r="HH38" i="8"/>
  <c r="HF38" i="8"/>
  <c r="HE38" i="8"/>
  <c r="HD38" i="8"/>
  <c r="HB38" i="8"/>
  <c r="HA38" i="8"/>
  <c r="GZ38" i="8"/>
  <c r="GX38" i="8"/>
  <c r="GW38" i="8"/>
  <c r="GP38" i="8"/>
  <c r="GO38" i="8"/>
  <c r="GN38" i="8"/>
  <c r="GL38" i="8"/>
  <c r="GK38" i="8"/>
  <c r="GJ38" i="8"/>
  <c r="GI38" i="8"/>
  <c r="GH38" i="8"/>
  <c r="GD38" i="8"/>
  <c r="GC38" i="8"/>
  <c r="FZ38" i="8"/>
  <c r="FY38" i="8"/>
  <c r="FX38" i="8"/>
  <c r="FW38" i="8"/>
  <c r="FV38" i="8"/>
  <c r="FU38" i="8"/>
  <c r="FR38" i="8"/>
  <c r="FQ38" i="8"/>
  <c r="FL38" i="8"/>
  <c r="FK38" i="8"/>
  <c r="FI38" i="8"/>
  <c r="FH38" i="8"/>
  <c r="FG38" i="8"/>
  <c r="FE38" i="8"/>
  <c r="FD38" i="8"/>
  <c r="FC38" i="8"/>
  <c r="FB38" i="8"/>
  <c r="FA38" i="8"/>
  <c r="EZ38" i="8"/>
  <c r="EY38" i="8"/>
  <c r="EX38" i="8"/>
  <c r="EW38" i="8"/>
  <c r="EV38" i="8"/>
  <c r="EU38" i="8"/>
  <c r="ER38" i="8"/>
  <c r="EQ38" i="8"/>
  <c r="EN38" i="8"/>
  <c r="EM38" i="8"/>
  <c r="EL38" i="8"/>
  <c r="EK38" i="8"/>
  <c r="EJ38" i="8"/>
  <c r="EI38" i="8"/>
  <c r="EG38" i="8"/>
  <c r="EF38" i="8"/>
  <c r="EE38" i="8"/>
  <c r="ED38" i="8"/>
  <c r="EB38" i="8"/>
  <c r="EA38" i="8"/>
  <c r="DZ38" i="8"/>
  <c r="DY38" i="8"/>
  <c r="DV38" i="8"/>
  <c r="DU38" i="8"/>
  <c r="DQ38" i="8"/>
  <c r="DO38" i="8"/>
  <c r="DN38" i="8"/>
  <c r="DM38" i="8"/>
  <c r="DL38" i="8"/>
  <c r="DK38" i="8"/>
  <c r="DJ38" i="8"/>
  <c r="DH38" i="8"/>
  <c r="DG38" i="8"/>
  <c r="DF38" i="8"/>
  <c r="DD38" i="8"/>
  <c r="DC38" i="8"/>
  <c r="DA38" i="8"/>
  <c r="CZ38" i="8"/>
  <c r="CX38" i="8"/>
  <c r="CW38" i="8"/>
  <c r="CT38" i="8"/>
  <c r="CS38" i="8"/>
  <c r="CR38" i="8"/>
  <c r="CO38" i="8"/>
  <c r="CM38" i="8"/>
  <c r="CK38" i="8"/>
  <c r="CJ38" i="8"/>
  <c r="CI38" i="8"/>
  <c r="CH38" i="8"/>
  <c r="CE38" i="8"/>
  <c r="CD38" i="8"/>
  <c r="CC38" i="8"/>
  <c r="CA38" i="8"/>
  <c r="BZ38" i="8"/>
  <c r="BX38" i="8"/>
  <c r="BW38" i="8"/>
  <c r="BV38" i="8"/>
  <c r="BT38" i="8"/>
  <c r="BS38" i="8"/>
  <c r="BP38" i="8"/>
  <c r="BL38" i="8"/>
  <c r="BJ38" i="8"/>
  <c r="BI38" i="8"/>
  <c r="BG38" i="8"/>
  <c r="BF38" i="8"/>
  <c r="BE38" i="8"/>
  <c r="BD38" i="8"/>
  <c r="BA38" i="8"/>
  <c r="AY38" i="8"/>
  <c r="AX38" i="8"/>
  <c r="AW38" i="8"/>
  <c r="AV38" i="8"/>
  <c r="AU38" i="8"/>
  <c r="AT38" i="8"/>
  <c r="AS38" i="8"/>
  <c r="AR38" i="8"/>
  <c r="AP38" i="8"/>
  <c r="AO38" i="8"/>
  <c r="AN38" i="8"/>
  <c r="AL38" i="8"/>
  <c r="AK38" i="8"/>
  <c r="AF38" i="8"/>
  <c r="AE38" i="8"/>
  <c r="Z38" i="8"/>
  <c r="W38" i="8"/>
  <c r="V38" i="8"/>
  <c r="U38" i="8"/>
  <c r="T38" i="8"/>
  <c r="P38" i="8"/>
  <c r="O38" i="8"/>
  <c r="N38" i="8"/>
  <c r="L38" i="8"/>
  <c r="K38" i="8"/>
  <c r="H38" i="8"/>
  <c r="F38" i="8"/>
  <c r="E38" i="8"/>
  <c r="D38" i="8"/>
  <c r="IG37" i="8"/>
  <c r="Z37" i="7"/>
  <c r="HT37" i="8"/>
  <c r="HL37" i="8"/>
  <c r="V37" i="7"/>
  <c r="HG37" i="8"/>
  <c r="HC37" i="8"/>
  <c r="GY37" i="8"/>
  <c r="N37" i="7"/>
  <c r="GE37" i="8"/>
  <c r="FS37" i="8"/>
  <c r="P37" i="7" s="1"/>
  <c r="DW37" i="8"/>
  <c r="L37" i="7"/>
  <c r="CU37" i="8"/>
  <c r="K37" i="7"/>
  <c r="BQ37" i="8"/>
  <c r="I37" i="7" s="1"/>
  <c r="E37" i="7"/>
  <c r="C37" i="7"/>
  <c r="IG36" i="8"/>
  <c r="Z36" i="7"/>
  <c r="HT36" i="8"/>
  <c r="HL36" i="8"/>
  <c r="V36" i="7"/>
  <c r="HG36" i="8"/>
  <c r="HC36" i="8"/>
  <c r="GY36" i="8"/>
  <c r="N36" i="7"/>
  <c r="GE36" i="8"/>
  <c r="FS36" i="8"/>
  <c r="P36" i="7"/>
  <c r="DW36" i="8"/>
  <c r="L36" i="7"/>
  <c r="CU36" i="8"/>
  <c r="K36" i="7"/>
  <c r="BQ36" i="8"/>
  <c r="I36" i="7" s="1"/>
  <c r="E36" i="7"/>
  <c r="C36" i="7"/>
  <c r="IG35" i="8"/>
  <c r="Z35" i="7"/>
  <c r="HT35" i="8"/>
  <c r="HL35" i="8"/>
  <c r="V35" i="7"/>
  <c r="HG35" i="8"/>
  <c r="HC35" i="8"/>
  <c r="GY35" i="8"/>
  <c r="N35" i="7"/>
  <c r="GE35" i="8"/>
  <c r="FS35" i="8"/>
  <c r="P35" i="7" s="1"/>
  <c r="DW35" i="8"/>
  <c r="L35" i="7"/>
  <c r="CU35" i="8"/>
  <c r="K35" i="7"/>
  <c r="BQ35" i="8"/>
  <c r="I35" i="7" s="1"/>
  <c r="E35" i="7"/>
  <c r="C35" i="7"/>
  <c r="IG34" i="8"/>
  <c r="Z34" i="7"/>
  <c r="HT34" i="8"/>
  <c r="HL34" i="8"/>
  <c r="V34" i="7"/>
  <c r="HG34" i="8"/>
  <c r="HC34" i="8"/>
  <c r="GY34" i="8"/>
  <c r="N34" i="7"/>
  <c r="GE34" i="8"/>
  <c r="FS34" i="8"/>
  <c r="P34" i="7"/>
  <c r="DW34" i="8"/>
  <c r="L34" i="7"/>
  <c r="CU34" i="8"/>
  <c r="K34" i="7"/>
  <c r="BQ34" i="8"/>
  <c r="I34" i="7" s="1"/>
  <c r="E34" i="7"/>
  <c r="C34" i="7"/>
  <c r="IG33" i="8"/>
  <c r="Z33" i="7"/>
  <c r="HT33" i="8"/>
  <c r="HL33" i="8"/>
  <c r="V33" i="7"/>
  <c r="HG33" i="8"/>
  <c r="HC33" i="8"/>
  <c r="GY33" i="8"/>
  <c r="N33" i="7"/>
  <c r="GE33" i="8"/>
  <c r="FS33" i="8"/>
  <c r="P33" i="7" s="1"/>
  <c r="DW33" i="8"/>
  <c r="L33" i="7"/>
  <c r="CU33" i="8"/>
  <c r="K33" i="7"/>
  <c r="BQ33" i="8"/>
  <c r="I33" i="7" s="1"/>
  <c r="E33" i="7"/>
  <c r="C33" i="7"/>
  <c r="IG32" i="8"/>
  <c r="Z32" i="7"/>
  <c r="HT32" i="8"/>
  <c r="HL32" i="8"/>
  <c r="V32" i="7"/>
  <c r="HG32" i="8"/>
  <c r="HC32" i="8"/>
  <c r="GY32" i="8"/>
  <c r="N32" i="7"/>
  <c r="GE32" i="8"/>
  <c r="FS32" i="8"/>
  <c r="P32" i="7"/>
  <c r="DW32" i="8"/>
  <c r="L32" i="7"/>
  <c r="CU32" i="8"/>
  <c r="K32" i="7"/>
  <c r="BQ32" i="8"/>
  <c r="I32" i="7" s="1"/>
  <c r="E32" i="7"/>
  <c r="C32" i="7"/>
  <c r="IG31" i="8"/>
  <c r="Z31" i="7"/>
  <c r="HT31" i="8"/>
  <c r="HL31" i="8"/>
  <c r="V31" i="7"/>
  <c r="HG31" i="8"/>
  <c r="HC31" i="8"/>
  <c r="GY31" i="8"/>
  <c r="N31" i="7"/>
  <c r="GE31" i="8"/>
  <c r="FS31" i="8"/>
  <c r="P31" i="7" s="1"/>
  <c r="DW31" i="8"/>
  <c r="L31" i="7"/>
  <c r="CU31" i="8"/>
  <c r="K31" i="7"/>
  <c r="BQ31" i="8"/>
  <c r="I31" i="7" s="1"/>
  <c r="E31" i="7"/>
  <c r="C31" i="7"/>
  <c r="IG30" i="8"/>
  <c r="Z30" i="7"/>
  <c r="HT30" i="8"/>
  <c r="HL30" i="8"/>
  <c r="V30" i="7"/>
  <c r="HG30" i="8"/>
  <c r="HC30" i="8"/>
  <c r="GY30" i="8"/>
  <c r="N30" i="7"/>
  <c r="GE30" i="8"/>
  <c r="FS30" i="8"/>
  <c r="P30" i="7"/>
  <c r="DW30" i="8"/>
  <c r="L30" i="7"/>
  <c r="CU30" i="8"/>
  <c r="K30" i="7"/>
  <c r="BQ30" i="8"/>
  <c r="I30" i="7" s="1"/>
  <c r="E30" i="7"/>
  <c r="C30" i="7"/>
  <c r="IG29" i="8"/>
  <c r="Z29" i="7"/>
  <c r="HT29" i="8"/>
  <c r="HL29" i="8"/>
  <c r="V29" i="7"/>
  <c r="HG29" i="8"/>
  <c r="HC29" i="8"/>
  <c r="GY29" i="8"/>
  <c r="N29" i="7"/>
  <c r="GE29" i="8"/>
  <c r="FS29" i="8"/>
  <c r="P29" i="7" s="1"/>
  <c r="DW29" i="8"/>
  <c r="L29" i="7"/>
  <c r="CU29" i="8"/>
  <c r="K29" i="7"/>
  <c r="BQ29" i="8"/>
  <c r="I29" i="7" s="1"/>
  <c r="E29" i="7"/>
  <c r="C29" i="7"/>
  <c r="IG28" i="8"/>
  <c r="Z28" i="7"/>
  <c r="HT28" i="8"/>
  <c r="HL28" i="8"/>
  <c r="V28" i="7"/>
  <c r="HG28" i="8"/>
  <c r="HC28" i="8"/>
  <c r="GY28" i="8"/>
  <c r="N28" i="7"/>
  <c r="GE28" i="8"/>
  <c r="FS28" i="8"/>
  <c r="P28" i="7"/>
  <c r="DW28" i="8"/>
  <c r="L28" i="7"/>
  <c r="CU28" i="8"/>
  <c r="K28" i="7"/>
  <c r="BQ28" i="8"/>
  <c r="I28" i="7" s="1"/>
  <c r="E28" i="7"/>
  <c r="C28" i="7"/>
  <c r="IG27" i="8"/>
  <c r="Z27" i="7"/>
  <c r="HT27" i="8"/>
  <c r="HL27" i="8"/>
  <c r="V27" i="7"/>
  <c r="HG27" i="8"/>
  <c r="HC27" i="8"/>
  <c r="GY27" i="8"/>
  <c r="N27" i="7"/>
  <c r="GE27" i="8"/>
  <c r="FS27" i="8"/>
  <c r="P27" i="7" s="1"/>
  <c r="DW27" i="8"/>
  <c r="L27" i="7"/>
  <c r="CU27" i="8"/>
  <c r="K27" i="7"/>
  <c r="BQ27" i="8"/>
  <c r="I27" i="7" s="1"/>
  <c r="E27" i="7"/>
  <c r="C27" i="7"/>
  <c r="IG26" i="8"/>
  <c r="Z26" i="7"/>
  <c r="HT26" i="8"/>
  <c r="HL26" i="8"/>
  <c r="V26" i="7"/>
  <c r="HG26" i="8"/>
  <c r="HC26" i="8"/>
  <c r="GY26" i="8"/>
  <c r="N26" i="7"/>
  <c r="GE26" i="8"/>
  <c r="FS26" i="8"/>
  <c r="P26" i="7"/>
  <c r="DW26" i="8"/>
  <c r="L26" i="7"/>
  <c r="CU26" i="8"/>
  <c r="K26" i="7"/>
  <c r="BQ26" i="8"/>
  <c r="I26" i="7" s="1"/>
  <c r="E26" i="7"/>
  <c r="C26" i="7"/>
  <c r="IG25" i="8"/>
  <c r="Z25" i="7"/>
  <c r="HT25" i="8"/>
  <c r="HL25" i="8"/>
  <c r="V25" i="7"/>
  <c r="HG25" i="8"/>
  <c r="HC25" i="8"/>
  <c r="GY25" i="8"/>
  <c r="N25" i="7"/>
  <c r="GE25" i="8"/>
  <c r="FS25" i="8"/>
  <c r="P25" i="7" s="1"/>
  <c r="DW25" i="8"/>
  <c r="L25" i="7"/>
  <c r="CU25" i="8"/>
  <c r="K25" i="7"/>
  <c r="BQ25" i="8"/>
  <c r="I25" i="7" s="1"/>
  <c r="E25" i="7"/>
  <c r="C25" i="7"/>
  <c r="IG24" i="8"/>
  <c r="Z24" i="7"/>
  <c r="HT24" i="8"/>
  <c r="HL24" i="8"/>
  <c r="V24" i="7"/>
  <c r="HG24" i="8"/>
  <c r="HC24" i="8"/>
  <c r="GY24" i="8"/>
  <c r="N24" i="7"/>
  <c r="GE24" i="8"/>
  <c r="FS24" i="8"/>
  <c r="P24" i="7"/>
  <c r="DW24" i="8"/>
  <c r="L24" i="7"/>
  <c r="CU24" i="8"/>
  <c r="K24" i="7"/>
  <c r="BQ24" i="8"/>
  <c r="I24" i="7" s="1"/>
  <c r="E24" i="7"/>
  <c r="C24" i="7"/>
  <c r="IG23" i="8"/>
  <c r="Z23" i="7"/>
  <c r="HT23" i="8"/>
  <c r="HL23" i="8"/>
  <c r="V23" i="7"/>
  <c r="HG23" i="8"/>
  <c r="HC23" i="8"/>
  <c r="GY23" i="8"/>
  <c r="N23" i="7"/>
  <c r="GE23" i="8"/>
  <c r="FS23" i="8"/>
  <c r="P23" i="7" s="1"/>
  <c r="DW23" i="8"/>
  <c r="L23" i="7"/>
  <c r="CU23" i="8"/>
  <c r="K23" i="7"/>
  <c r="BQ23" i="8"/>
  <c r="I23" i="7" s="1"/>
  <c r="E23" i="7"/>
  <c r="C23" i="7"/>
  <c r="IG22" i="8"/>
  <c r="Z22" i="7"/>
  <c r="HT22" i="8"/>
  <c r="HL22" i="8"/>
  <c r="V22" i="7"/>
  <c r="HG22" i="8"/>
  <c r="HC22" i="8"/>
  <c r="GY22" i="8"/>
  <c r="N22" i="7"/>
  <c r="GE22" i="8"/>
  <c r="FS22" i="8"/>
  <c r="P22" i="7"/>
  <c r="DW22" i="8"/>
  <c r="L22" i="7"/>
  <c r="CU22" i="8"/>
  <c r="K22" i="7"/>
  <c r="BQ22" i="8"/>
  <c r="I22" i="7" s="1"/>
  <c r="E22" i="7"/>
  <c r="C22" i="7"/>
  <c r="IG21" i="8"/>
  <c r="Z21" i="7"/>
  <c r="HT21" i="8"/>
  <c r="HL21" i="8"/>
  <c r="V21" i="7"/>
  <c r="HG21" i="8"/>
  <c r="HC21" i="8"/>
  <c r="GY21" i="8"/>
  <c r="N21" i="7"/>
  <c r="GE21" i="8"/>
  <c r="FS21" i="8"/>
  <c r="P21" i="7" s="1"/>
  <c r="DW21" i="8"/>
  <c r="L21" i="7"/>
  <c r="CU21" i="8"/>
  <c r="K21" i="7"/>
  <c r="BQ21" i="8"/>
  <c r="I21" i="7" s="1"/>
  <c r="E21" i="7"/>
  <c r="C21" i="7"/>
  <c r="IG20" i="8"/>
  <c r="Z20" i="7"/>
  <c r="HT20" i="8"/>
  <c r="HL20" i="8"/>
  <c r="V20" i="7"/>
  <c r="HG20" i="8"/>
  <c r="HC20" i="8"/>
  <c r="GY20" i="8"/>
  <c r="N20" i="7"/>
  <c r="GE20" i="8"/>
  <c r="FS20" i="8"/>
  <c r="P20" i="7" s="1"/>
  <c r="DW20" i="8"/>
  <c r="L20" i="7"/>
  <c r="CU20" i="8"/>
  <c r="K20" i="7"/>
  <c r="BQ20" i="8"/>
  <c r="I20" i="7" s="1"/>
  <c r="E20" i="7"/>
  <c r="C20" i="7"/>
  <c r="IG19" i="8"/>
  <c r="Z19" i="7"/>
  <c r="HT19" i="8"/>
  <c r="HL19" i="8"/>
  <c r="V19" i="7"/>
  <c r="HG19" i="8"/>
  <c r="HC19" i="8"/>
  <c r="GY19" i="8"/>
  <c r="N19" i="7"/>
  <c r="GE19" i="8"/>
  <c r="FS19" i="8"/>
  <c r="P19" i="7" s="1"/>
  <c r="DW19" i="8"/>
  <c r="L19" i="7"/>
  <c r="CU19" i="8"/>
  <c r="K19" i="7"/>
  <c r="BQ19" i="8"/>
  <c r="I19" i="7" s="1"/>
  <c r="E19" i="7"/>
  <c r="C19" i="7"/>
  <c r="IG18" i="8"/>
  <c r="Z18" i="7"/>
  <c r="HT18" i="8"/>
  <c r="HL18" i="8"/>
  <c r="V18" i="7"/>
  <c r="HG18" i="8"/>
  <c r="HC18" i="8"/>
  <c r="GY18" i="8"/>
  <c r="N18" i="7"/>
  <c r="GE18" i="8"/>
  <c r="FS18" i="8"/>
  <c r="P18" i="7" s="1"/>
  <c r="DW18" i="8"/>
  <c r="L18" i="7"/>
  <c r="CU18" i="8"/>
  <c r="K18" i="7"/>
  <c r="BQ18" i="8"/>
  <c r="I18" i="7" s="1"/>
  <c r="E18" i="7"/>
  <c r="C18" i="7"/>
  <c r="IG17" i="8"/>
  <c r="Z17" i="7"/>
  <c r="HT17" i="8"/>
  <c r="HL17" i="8"/>
  <c r="V17" i="7"/>
  <c r="HG17" i="8"/>
  <c r="HC17" i="8"/>
  <c r="GY17" i="8"/>
  <c r="N17" i="7"/>
  <c r="GE17" i="8"/>
  <c r="FS17" i="8"/>
  <c r="P17" i="7" s="1"/>
  <c r="DW17" i="8"/>
  <c r="L17" i="7"/>
  <c r="CU17" i="8"/>
  <c r="K17" i="7"/>
  <c r="BQ17" i="8"/>
  <c r="I17" i="7" s="1"/>
  <c r="E17" i="7"/>
  <c r="C17" i="7"/>
  <c r="IG16" i="8"/>
  <c r="Z16" i="7"/>
  <c r="HT16" i="8"/>
  <c r="HL16" i="8"/>
  <c r="V16" i="7"/>
  <c r="HG16" i="8"/>
  <c r="HC16" i="8"/>
  <c r="GY16" i="8"/>
  <c r="N16" i="7"/>
  <c r="GE16" i="8"/>
  <c r="FS16" i="8"/>
  <c r="P16" i="7" s="1"/>
  <c r="DW16" i="8"/>
  <c r="L16" i="7"/>
  <c r="CU16" i="8"/>
  <c r="K16" i="7"/>
  <c r="BQ16" i="8"/>
  <c r="I16" i="7" s="1"/>
  <c r="E16" i="7"/>
  <c r="C16" i="7"/>
  <c r="IG15" i="8"/>
  <c r="Z15" i="7"/>
  <c r="HT15" i="8"/>
  <c r="HL15" i="8"/>
  <c r="V15" i="7"/>
  <c r="HG15" i="8"/>
  <c r="HC15" i="8"/>
  <c r="GY15" i="8"/>
  <c r="N15" i="7"/>
  <c r="GE15" i="8"/>
  <c r="FS15" i="8"/>
  <c r="P15" i="7" s="1"/>
  <c r="DW15" i="8"/>
  <c r="L15" i="7"/>
  <c r="CU15" i="8"/>
  <c r="K15" i="7"/>
  <c r="BQ15" i="8"/>
  <c r="I15" i="7" s="1"/>
  <c r="E15" i="7"/>
  <c r="C15" i="7"/>
  <c r="IG14" i="8"/>
  <c r="Z14" i="7"/>
  <c r="HT14" i="8"/>
  <c r="HL14" i="8"/>
  <c r="V14" i="7"/>
  <c r="HG14" i="8"/>
  <c r="HC14" i="8"/>
  <c r="GY14" i="8"/>
  <c r="N14" i="7"/>
  <c r="GE14" i="8"/>
  <c r="FS14" i="8"/>
  <c r="P14" i="7" s="1"/>
  <c r="DW14" i="8"/>
  <c r="L14" i="7"/>
  <c r="CU14" i="8"/>
  <c r="K14" i="7"/>
  <c r="BQ14" i="8"/>
  <c r="I14" i="7" s="1"/>
  <c r="E14" i="7"/>
  <c r="C14" i="7"/>
  <c r="IG13" i="8"/>
  <c r="Z13" i="7"/>
  <c r="HT13" i="8"/>
  <c r="HL13" i="8"/>
  <c r="V13" i="7"/>
  <c r="HG13" i="8"/>
  <c r="HC13" i="8"/>
  <c r="GY13" i="8"/>
  <c r="N13" i="7"/>
  <c r="GE13" i="8"/>
  <c r="FS13" i="8"/>
  <c r="P13" i="7"/>
  <c r="DW13" i="8"/>
  <c r="L13" i="7"/>
  <c r="CU13" i="8"/>
  <c r="K13" i="7"/>
  <c r="BQ13" i="8"/>
  <c r="I13" i="7" s="1"/>
  <c r="E13" i="7"/>
  <c r="C13" i="7"/>
  <c r="IG12" i="8"/>
  <c r="Z12" i="7"/>
  <c r="HT12" i="8"/>
  <c r="HL12" i="8"/>
  <c r="V12" i="7"/>
  <c r="HG12" i="8"/>
  <c r="HC12" i="8"/>
  <c r="GY12" i="8"/>
  <c r="N12" i="7"/>
  <c r="GE12" i="8"/>
  <c r="FS12" i="8"/>
  <c r="P12" i="7" s="1"/>
  <c r="DW12" i="8"/>
  <c r="L12" i="7"/>
  <c r="CU12" i="8"/>
  <c r="K12" i="7"/>
  <c r="BQ12" i="8"/>
  <c r="I12" i="7" s="1"/>
  <c r="E12" i="7"/>
  <c r="C12" i="7"/>
  <c r="IG11" i="8"/>
  <c r="Z11" i="7"/>
  <c r="HT11" i="8"/>
  <c r="HL11" i="8"/>
  <c r="V11" i="7"/>
  <c r="HG11" i="8"/>
  <c r="HC11" i="8"/>
  <c r="GY11" i="8"/>
  <c r="N11" i="7"/>
  <c r="GE11" i="8"/>
  <c r="FS11" i="8"/>
  <c r="P11" i="7" s="1"/>
  <c r="DW11" i="8"/>
  <c r="L11" i="7"/>
  <c r="CU11" i="8"/>
  <c r="K11" i="7"/>
  <c r="BQ11" i="8"/>
  <c r="I11" i="7" s="1"/>
  <c r="E11" i="7"/>
  <c r="C11" i="7"/>
  <c r="IG10" i="8"/>
  <c r="Z10" i="7"/>
  <c r="HT10" i="8"/>
  <c r="HL10" i="8"/>
  <c r="V10" i="7"/>
  <c r="HG10" i="8"/>
  <c r="HC10" i="8"/>
  <c r="GY10" i="8"/>
  <c r="N10" i="7"/>
  <c r="GE10" i="8"/>
  <c r="FS10" i="8"/>
  <c r="P10" i="7" s="1"/>
  <c r="DW10" i="8"/>
  <c r="L10" i="7"/>
  <c r="CU10" i="8"/>
  <c r="K10" i="7"/>
  <c r="BQ10" i="8"/>
  <c r="I10" i="7" s="1"/>
  <c r="E10" i="7"/>
  <c r="C10" i="7"/>
  <c r="IG9" i="8"/>
  <c r="Z9" i="7"/>
  <c r="HT9" i="8"/>
  <c r="HL9" i="8"/>
  <c r="V9" i="7"/>
  <c r="HG9" i="8"/>
  <c r="HC9" i="8"/>
  <c r="GY9" i="8"/>
  <c r="N9" i="7"/>
  <c r="GE9" i="8"/>
  <c r="FS9" i="8"/>
  <c r="P9" i="7" s="1"/>
  <c r="DW9" i="8"/>
  <c r="L9" i="7"/>
  <c r="CU9" i="8"/>
  <c r="K9" i="7"/>
  <c r="BQ9" i="8"/>
  <c r="I9" i="7" s="1"/>
  <c r="E9" i="7"/>
  <c r="C9" i="7"/>
  <c r="IG8" i="8"/>
  <c r="Z8" i="7"/>
  <c r="HT8" i="8"/>
  <c r="HL8" i="8"/>
  <c r="V8" i="7"/>
  <c r="HG8" i="8"/>
  <c r="HC8" i="8"/>
  <c r="GY8" i="8"/>
  <c r="N8" i="7"/>
  <c r="GE8" i="8"/>
  <c r="FS8" i="8"/>
  <c r="P8" i="7" s="1"/>
  <c r="DW8" i="8"/>
  <c r="L8" i="7"/>
  <c r="CU8" i="8"/>
  <c r="K8" i="7"/>
  <c r="BQ8" i="8"/>
  <c r="I8" i="7" s="1"/>
  <c r="J8" i="7" s="1"/>
  <c r="E8" i="7"/>
  <c r="C8" i="7"/>
  <c r="IG7" i="8"/>
  <c r="Z7" i="7"/>
  <c r="HT7" i="8"/>
  <c r="HL7" i="8"/>
  <c r="V7" i="7"/>
  <c r="HG7" i="8"/>
  <c r="HC7" i="8"/>
  <c r="GY7" i="8"/>
  <c r="N7" i="7"/>
  <c r="GE7" i="8"/>
  <c r="FS7" i="8"/>
  <c r="P7" i="7"/>
  <c r="DW7" i="8"/>
  <c r="L7" i="7"/>
  <c r="CU7" i="8"/>
  <c r="K7" i="7"/>
  <c r="BQ7" i="8"/>
  <c r="I7" i="7" s="1"/>
  <c r="E7" i="7"/>
  <c r="C7" i="7"/>
  <c r="IG6" i="8"/>
  <c r="Z6" i="7"/>
  <c r="HT6" i="8"/>
  <c r="HL6" i="8"/>
  <c r="V6" i="7"/>
  <c r="HG6" i="8"/>
  <c r="HC6" i="8"/>
  <c r="GY6" i="8"/>
  <c r="GE6" i="8"/>
  <c r="FS6" i="8"/>
  <c r="DW6" i="8"/>
  <c r="L6" i="7"/>
  <c r="CU6" i="8"/>
  <c r="K6" i="7"/>
  <c r="BQ6" i="8"/>
  <c r="BR6" i="8" s="1"/>
  <c r="E6" i="7"/>
  <c r="C6" i="7"/>
  <c r="IG5" i="8"/>
  <c r="IG38" i="8"/>
  <c r="HT5" i="8"/>
  <c r="HT38" i="8" s="1"/>
  <c r="HL5" i="8"/>
  <c r="HG5" i="8"/>
  <c r="HG38" i="8"/>
  <c r="HC5" i="8"/>
  <c r="HC38" i="8"/>
  <c r="GY5" i="8"/>
  <c r="GY38" i="8"/>
  <c r="N5" i="7"/>
  <c r="GE5" i="8"/>
  <c r="FS5" i="8"/>
  <c r="P5" i="7"/>
  <c r="ES5" i="8"/>
  <c r="DW5" i="8"/>
  <c r="CU5" i="8"/>
  <c r="BQ5" i="8"/>
  <c r="I5" i="7"/>
  <c r="E5" i="7"/>
  <c r="F5" i="7" s="1"/>
  <c r="I39" i="7"/>
  <c r="G39" i="7"/>
  <c r="E39" i="7"/>
  <c r="B37" i="7"/>
  <c r="A37" i="7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5" i="7"/>
  <c r="A5" i="7"/>
  <c r="B2" i="7"/>
  <c r="IB38" i="8"/>
  <c r="Z39" i="7"/>
  <c r="Z5" i="7"/>
  <c r="FT6" i="8"/>
  <c r="P6" i="7"/>
  <c r="FT5" i="8"/>
  <c r="HL38" i="8"/>
  <c r="V5" i="7"/>
  <c r="BR5" i="8"/>
  <c r="GV6" i="8"/>
  <c r="N6" i="7"/>
  <c r="GV5" i="8"/>
  <c r="DX5" i="8"/>
  <c r="L5" i="7"/>
  <c r="CV5" i="8"/>
  <c r="K5" i="7"/>
  <c r="R5" i="7"/>
  <c r="R6" i="7"/>
  <c r="R8" i="7"/>
  <c r="GF10" i="8"/>
  <c r="R10" i="7"/>
  <c r="R12" i="7"/>
  <c r="R14" i="7"/>
  <c r="R16" i="7"/>
  <c r="R18" i="7"/>
  <c r="R20" i="7"/>
  <c r="GF22" i="8"/>
  <c r="R22" i="7"/>
  <c r="R24" i="7"/>
  <c r="R26" i="7"/>
  <c r="R28" i="7"/>
  <c r="R30" i="7"/>
  <c r="R32" i="7"/>
  <c r="R34" i="7"/>
  <c r="R36" i="7"/>
  <c r="R7" i="7"/>
  <c r="R9" i="7"/>
  <c r="R11" i="7"/>
  <c r="R13" i="7"/>
  <c r="R15" i="7"/>
  <c r="R17" i="7"/>
  <c r="R19" i="7"/>
  <c r="R21" i="7"/>
  <c r="R23" i="7"/>
  <c r="R25" i="7"/>
  <c r="R27" i="7"/>
  <c r="R29" i="7"/>
  <c r="R31" i="7"/>
  <c r="R33" i="7"/>
  <c r="R35" i="7"/>
  <c r="R37" i="7"/>
  <c r="ES38" i="8"/>
  <c r="M39" i="7"/>
  <c r="M5" i="7"/>
  <c r="ET10" i="8"/>
  <c r="ET14" i="8"/>
  <c r="ET22" i="8"/>
  <c r="ET30" i="8"/>
  <c r="ET12" i="8"/>
  <c r="ET18" i="8"/>
  <c r="ET24" i="8"/>
  <c r="I6" i="7"/>
  <c r="F7" i="7"/>
  <c r="F9" i="7"/>
  <c r="F12" i="7"/>
  <c r="F13" i="7"/>
  <c r="F16" i="7"/>
  <c r="F18" i="7"/>
  <c r="F19" i="7"/>
  <c r="F21" i="7"/>
  <c r="F24" i="7"/>
  <c r="F25" i="7"/>
  <c r="F27" i="7"/>
  <c r="F29" i="7"/>
  <c r="F32" i="7"/>
  <c r="F34" i="7"/>
  <c r="F36" i="7"/>
  <c r="AH5" i="8"/>
  <c r="C5" i="7"/>
  <c r="D5" i="7"/>
  <c r="F6" i="7"/>
  <c r="D7" i="7"/>
  <c r="F8" i="7"/>
  <c r="D9" i="7"/>
  <c r="F10" i="7"/>
  <c r="F11" i="7"/>
  <c r="D13" i="7"/>
  <c r="F14" i="7"/>
  <c r="F15" i="7"/>
  <c r="F17" i="7"/>
  <c r="D19" i="7"/>
  <c r="F20" i="7"/>
  <c r="D21" i="7"/>
  <c r="F22" i="7"/>
  <c r="F23" i="7"/>
  <c r="D25" i="7"/>
  <c r="F26" i="7"/>
  <c r="D27" i="7"/>
  <c r="F28" i="7"/>
  <c r="D29" i="7"/>
  <c r="F30" i="7"/>
  <c r="F31" i="7"/>
  <c r="F33" i="7"/>
  <c r="F35" i="7"/>
  <c r="F37" i="7"/>
  <c r="GE38" i="8"/>
  <c r="R39" i="7"/>
  <c r="GF11" i="8"/>
  <c r="GF23" i="8"/>
  <c r="GF27" i="8"/>
  <c r="GF9" i="8"/>
  <c r="GF12" i="8"/>
  <c r="GF34" i="8"/>
  <c r="GF36" i="8"/>
  <c r="GF37" i="8"/>
  <c r="ET5" i="8"/>
  <c r="ET6" i="8"/>
  <c r="ET7" i="8"/>
  <c r="ET15" i="8"/>
  <c r="ET19" i="8"/>
  <c r="ET25" i="8"/>
  <c r="ET28" i="8"/>
  <c r="ET29" i="8"/>
  <c r="ET32" i="8"/>
  <c r="ET33" i="8"/>
  <c r="ET35" i="8"/>
  <c r="ET8" i="8"/>
  <c r="ET9" i="8"/>
  <c r="ET11" i="8"/>
  <c r="ET13" i="8"/>
  <c r="ET16" i="8"/>
  <c r="ET17" i="8"/>
  <c r="ET20" i="8"/>
  <c r="ET21" i="8"/>
  <c r="ET23" i="8"/>
  <c r="ET26" i="8"/>
  <c r="ET27" i="8"/>
  <c r="ET31" i="8"/>
  <c r="ET34" i="8"/>
  <c r="ET36" i="8"/>
  <c r="ET37" i="8"/>
  <c r="DX6" i="8"/>
  <c r="GF5" i="8"/>
  <c r="GF6" i="8"/>
  <c r="GF7" i="8"/>
  <c r="GF8" i="8"/>
  <c r="GF13" i="8"/>
  <c r="GF14" i="8"/>
  <c r="GF15" i="8"/>
  <c r="GF16" i="8"/>
  <c r="GF17" i="8"/>
  <c r="GF18" i="8"/>
  <c r="GF19" i="8"/>
  <c r="GF20" i="8"/>
  <c r="GF21" i="8"/>
  <c r="GF24" i="8"/>
  <c r="GF25" i="8"/>
  <c r="GF26" i="8"/>
  <c r="GF28" i="8"/>
  <c r="GF29" i="8"/>
  <c r="GF30" i="8"/>
  <c r="GF31" i="8"/>
  <c r="GF32" i="8"/>
  <c r="GF33" i="8"/>
  <c r="GF35" i="8"/>
  <c r="CV6" i="8"/>
  <c r="AJ5" i="8"/>
  <c r="AH6" i="8"/>
  <c r="AJ6" i="8"/>
  <c r="AH36" i="8"/>
  <c r="AH34" i="8"/>
  <c r="AH32" i="8"/>
  <c r="AH30" i="8"/>
  <c r="AH28" i="8"/>
  <c r="AG38" i="8"/>
  <c r="C39" i="7"/>
  <c r="AH26" i="8"/>
  <c r="AH22" i="8"/>
  <c r="AH20" i="8"/>
  <c r="AH18" i="8"/>
  <c r="AH16" i="8"/>
  <c r="AH14" i="8"/>
  <c r="AH12" i="8"/>
  <c r="AH24" i="8"/>
  <c r="AJ36" i="8"/>
  <c r="AJ34" i="8"/>
  <c r="AJ32" i="8"/>
  <c r="AJ30" i="8"/>
  <c r="AJ28" i="8"/>
  <c r="AJ26" i="8"/>
  <c r="AI38" i="8"/>
  <c r="AJ22" i="8"/>
  <c r="AJ20" i="8"/>
  <c r="AJ18" i="8"/>
  <c r="AJ16" i="8"/>
  <c r="AJ14" i="8"/>
  <c r="AJ12" i="8"/>
  <c r="AJ24" i="8"/>
  <c r="BQ38" i="8"/>
  <c r="BR34" i="8"/>
  <c r="BR30" i="8"/>
  <c r="BR26" i="8"/>
  <c r="BR20" i="8"/>
  <c r="BR16" i="8"/>
  <c r="BR12" i="8"/>
  <c r="BR24" i="8"/>
  <c r="CV36" i="8"/>
  <c r="CV34" i="8"/>
  <c r="CV32" i="8"/>
  <c r="CV30" i="8"/>
  <c r="CV28" i="8"/>
  <c r="CV26" i="8"/>
  <c r="CU38" i="8"/>
  <c r="K39" i="7"/>
  <c r="CV22" i="8"/>
  <c r="CV20" i="8"/>
  <c r="CV18" i="8"/>
  <c r="CV16" i="8"/>
  <c r="CV14" i="8"/>
  <c r="CV12" i="8"/>
  <c r="CV10" i="8"/>
  <c r="CV24" i="8"/>
  <c r="DW38" i="8"/>
  <c r="L39" i="7"/>
  <c r="DX36" i="8"/>
  <c r="DX34" i="8"/>
  <c r="DX32" i="8"/>
  <c r="DX30" i="8"/>
  <c r="DX28" i="8"/>
  <c r="DX26" i="8"/>
  <c r="DX22" i="8"/>
  <c r="DX20" i="8"/>
  <c r="DX18" i="8"/>
  <c r="DX16" i="8"/>
  <c r="DX14" i="8"/>
  <c r="DX12" i="8"/>
  <c r="DX10" i="8"/>
  <c r="DX24" i="8"/>
  <c r="FT36" i="8"/>
  <c r="FT34" i="8"/>
  <c r="FT32" i="8"/>
  <c r="FT30" i="8"/>
  <c r="FT28" i="8"/>
  <c r="FT26" i="8"/>
  <c r="FS38" i="8"/>
  <c r="P39" i="7"/>
  <c r="FT22" i="8"/>
  <c r="FT20" i="8"/>
  <c r="FT18" i="8"/>
  <c r="FT16" i="8"/>
  <c r="FT14" i="8"/>
  <c r="FT12" i="8"/>
  <c r="FT10" i="8"/>
  <c r="FT24" i="8"/>
  <c r="N39" i="7"/>
  <c r="GV36" i="8"/>
  <c r="GV34" i="8"/>
  <c r="GV32" i="8"/>
  <c r="GV30" i="8"/>
  <c r="GV28" i="8"/>
  <c r="GV26" i="8"/>
  <c r="GV22" i="8"/>
  <c r="GV20" i="8"/>
  <c r="GV18" i="8"/>
  <c r="GV16" i="8"/>
  <c r="GV14" i="8"/>
  <c r="GV12" i="8"/>
  <c r="GV10" i="8"/>
  <c r="GV24" i="8"/>
  <c r="AH7" i="8"/>
  <c r="DX7" i="8"/>
  <c r="FT7" i="8"/>
  <c r="GV7" i="8"/>
  <c r="AJ9" i="8"/>
  <c r="CV9" i="8"/>
  <c r="AH10" i="8"/>
  <c r="AJ10" i="8"/>
  <c r="AJ11" i="8"/>
  <c r="CV11" i="8"/>
  <c r="AJ13" i="8"/>
  <c r="CV13" i="8"/>
  <c r="AJ15" i="8"/>
  <c r="CV15" i="8"/>
  <c r="AJ17" i="8"/>
  <c r="CV17" i="8"/>
  <c r="AJ19" i="8"/>
  <c r="CV19" i="8"/>
  <c r="AJ21" i="8"/>
  <c r="CV21" i="8"/>
  <c r="AJ7" i="8"/>
  <c r="CV7" i="8"/>
  <c r="AH8" i="8"/>
  <c r="AJ8" i="8"/>
  <c r="BR8" i="8"/>
  <c r="CV8" i="8"/>
  <c r="DX8" i="8"/>
  <c r="FT8" i="8"/>
  <c r="GV8" i="8"/>
  <c r="AH9" i="8"/>
  <c r="BR9" i="8"/>
  <c r="DX9" i="8"/>
  <c r="FT9" i="8"/>
  <c r="GV9" i="8"/>
  <c r="AH11" i="8"/>
  <c r="BR11" i="8"/>
  <c r="DX11" i="8"/>
  <c r="FT11" i="8"/>
  <c r="GV11" i="8"/>
  <c r="AH13" i="8"/>
  <c r="BR13" i="8"/>
  <c r="DX13" i="8"/>
  <c r="FT13" i="8"/>
  <c r="GV13" i="8"/>
  <c r="AH15" i="8"/>
  <c r="BR15" i="8"/>
  <c r="DX15" i="8"/>
  <c r="FT15" i="8"/>
  <c r="GV15" i="8"/>
  <c r="AH17" i="8"/>
  <c r="BR17" i="8"/>
  <c r="DX17" i="8"/>
  <c r="FT17" i="8"/>
  <c r="GV17" i="8"/>
  <c r="AH19" i="8"/>
  <c r="BR19" i="8"/>
  <c r="DX19" i="8"/>
  <c r="FT19" i="8"/>
  <c r="GV19" i="8"/>
  <c r="AH21" i="8"/>
  <c r="BR21" i="8"/>
  <c r="DX21" i="8"/>
  <c r="FT21" i="8"/>
  <c r="FT38" i="8" s="1"/>
  <c r="GV21" i="8"/>
  <c r="AJ23" i="8"/>
  <c r="CV23" i="8"/>
  <c r="AH25" i="8"/>
  <c r="BR25" i="8"/>
  <c r="DX25" i="8"/>
  <c r="FT25" i="8"/>
  <c r="GV25" i="8"/>
  <c r="AJ27" i="8"/>
  <c r="CV27" i="8"/>
  <c r="AJ29" i="8"/>
  <c r="CV29" i="8"/>
  <c r="AJ31" i="8"/>
  <c r="CV31" i="8"/>
  <c r="AJ33" i="8"/>
  <c r="CV33" i="8"/>
  <c r="AJ35" i="8"/>
  <c r="CV35" i="8"/>
  <c r="AJ37" i="8"/>
  <c r="CV37" i="8"/>
  <c r="AH23" i="8"/>
  <c r="BR23" i="8"/>
  <c r="DX23" i="8"/>
  <c r="FT23" i="8"/>
  <c r="GV23" i="8"/>
  <c r="AJ25" i="8"/>
  <c r="CV25" i="8"/>
  <c r="AH27" i="8"/>
  <c r="BR27" i="8"/>
  <c r="DX27" i="8"/>
  <c r="FT27" i="8"/>
  <c r="GV27" i="8"/>
  <c r="AH29" i="8"/>
  <c r="BR29" i="8"/>
  <c r="DX29" i="8"/>
  <c r="FT29" i="8"/>
  <c r="GV29" i="8"/>
  <c r="AH31" i="8"/>
  <c r="BR31" i="8"/>
  <c r="DX31" i="8"/>
  <c r="FT31" i="8"/>
  <c r="GV31" i="8"/>
  <c r="AH33" i="8"/>
  <c r="BR33" i="8"/>
  <c r="DX33" i="8"/>
  <c r="FT33" i="8"/>
  <c r="GV33" i="8"/>
  <c r="AH35" i="8"/>
  <c r="BR35" i="8"/>
  <c r="DX35" i="8"/>
  <c r="FT35" i="8"/>
  <c r="GV35" i="8"/>
  <c r="AH37" i="8"/>
  <c r="BR37" i="8"/>
  <c r="DX37" i="8"/>
  <c r="FT37" i="8"/>
  <c r="GV37" i="8"/>
  <c r="D36" i="7"/>
  <c r="D34" i="7"/>
  <c r="D32" i="7"/>
  <c r="D24" i="7"/>
  <c r="D18" i="7"/>
  <c r="D16" i="7"/>
  <c r="D12" i="7"/>
  <c r="D37" i="7"/>
  <c r="D35" i="7"/>
  <c r="D33" i="7"/>
  <c r="D31" i="7"/>
  <c r="D23" i="7"/>
  <c r="D17" i="7"/>
  <c r="D15" i="7"/>
  <c r="D11" i="7"/>
  <c r="D30" i="7"/>
  <c r="D28" i="7"/>
  <c r="D26" i="7"/>
  <c r="D22" i="7"/>
  <c r="D20" i="7"/>
  <c r="D14" i="7"/>
  <c r="D10" i="7"/>
  <c r="D8" i="7"/>
  <c r="D6" i="7"/>
  <c r="GF38" i="8"/>
  <c r="GV38" i="8"/>
  <c r="ET38" i="8"/>
  <c r="DX38" i="8"/>
  <c r="CV38" i="8"/>
  <c r="AH38" i="8"/>
  <c r="AJ38" i="8"/>
  <c r="J10" i="7" l="1"/>
  <c r="J12" i="7"/>
  <c r="J14" i="7"/>
  <c r="J16" i="7"/>
  <c r="J18" i="7"/>
  <c r="J20" i="7"/>
  <c r="J22" i="7"/>
  <c r="J24" i="7"/>
  <c r="J26" i="7"/>
  <c r="J28" i="7"/>
  <c r="J30" i="7"/>
  <c r="J32" i="7"/>
  <c r="J34" i="7"/>
  <c r="J36" i="7"/>
  <c r="J5" i="7"/>
  <c r="J7" i="7"/>
  <c r="J9" i="7"/>
  <c r="J11" i="7"/>
  <c r="J13" i="7"/>
  <c r="J15" i="7"/>
  <c r="J17" i="7"/>
  <c r="J19" i="7"/>
  <c r="J21" i="7"/>
  <c r="J23" i="7"/>
  <c r="J25" i="7"/>
  <c r="J27" i="7"/>
  <c r="J29" i="7"/>
  <c r="J31" i="7"/>
  <c r="J33" i="7"/>
  <c r="J35" i="7"/>
  <c r="J37" i="7"/>
  <c r="BR7" i="8"/>
  <c r="BR38" i="8" s="1"/>
  <c r="BR10" i="8"/>
  <c r="BR14" i="8"/>
  <c r="BR18" i="8"/>
  <c r="BR22" i="8"/>
  <c r="BR28" i="8"/>
  <c r="BR32" i="8"/>
  <c r="BR36" i="8"/>
  <c r="J6" i="7"/>
</calcChain>
</file>

<file path=xl/sharedStrings.xml><?xml version="1.0" encoding="utf-8"?>
<sst xmlns="http://schemas.openxmlformats.org/spreadsheetml/2006/main" count="3623" uniqueCount="895">
  <si>
    <t>AGS 2000</t>
  </si>
  <si>
    <t>97-98</t>
  </si>
  <si>
    <t>Check</t>
  </si>
  <si>
    <t>Pio.2555/PF84301//FL 302     (formerly GA89482E7)</t>
  </si>
  <si>
    <t>LIST OF ENTRIES AND PEDIGREES</t>
  </si>
  <si>
    <t>Cooperator:</t>
  </si>
  <si>
    <t>Location:</t>
  </si>
  <si>
    <t>No. of Reps:</t>
  </si>
  <si>
    <t>Harvest Plot Area (sq.ft.):</t>
  </si>
  <si>
    <t>Yield CV%:</t>
  </si>
  <si>
    <t>Fertilizer:</t>
  </si>
  <si>
    <t>Seed Date:</t>
  </si>
  <si>
    <t>Harvest Date:</t>
  </si>
  <si>
    <t>Date/Feekes Growth Stage When Scored</t>
  </si>
  <si>
    <t>ENTRY</t>
  </si>
  <si>
    <t>CULTIVAR/</t>
  </si>
  <si>
    <t>YIELD</t>
  </si>
  <si>
    <t>TEST</t>
  </si>
  <si>
    <t>NO.</t>
  </si>
  <si>
    <t>DESIGNATION</t>
  </si>
  <si>
    <t>WT.</t>
  </si>
  <si>
    <t>DATE</t>
  </si>
  <si>
    <t>bu/A</t>
  </si>
  <si>
    <t>lbs/bu</t>
  </si>
  <si>
    <t>Julian</t>
  </si>
  <si>
    <t>0-9</t>
  </si>
  <si>
    <t>Yield</t>
  </si>
  <si>
    <t>rank</t>
  </si>
  <si>
    <t>04-05</t>
  </si>
  <si>
    <t>VA94-52-60/Pio2643//USG3209 (formerly VA02W-555)</t>
  </si>
  <si>
    <t>USG 3555</t>
  </si>
  <si>
    <t>VIRUSES</t>
  </si>
  <si>
    <t>please</t>
  </si>
  <si>
    <t>identify</t>
  </si>
  <si>
    <t>MEANS:</t>
  </si>
  <si>
    <t>Jamestown</t>
  </si>
  <si>
    <t>Roane/Pioneer Brand 2691   (formerly VA02W-370)</t>
  </si>
  <si>
    <t>12-13</t>
  </si>
  <si>
    <t>Murche</t>
  </si>
  <si>
    <t>KWS013</t>
  </si>
  <si>
    <t>VA96W-49/AGS2000/VA98W-430</t>
  </si>
  <si>
    <t>LA03200E-2</t>
  </si>
  <si>
    <t>NC98-24710/P26R61</t>
  </si>
  <si>
    <t>Harrison</t>
  </si>
  <si>
    <t>LA05130D-P5</t>
  </si>
  <si>
    <t>LA98149BUB-3-4-B/SS8641</t>
  </si>
  <si>
    <t>MD04W249-11-7</t>
  </si>
  <si>
    <t>MV8-29/25R42</t>
  </si>
  <si>
    <t>2013-2014 UNIFORM SOUTHERN SOFT RED WINTER WHEAT NURSERY</t>
  </si>
  <si>
    <t>USG 3120</t>
  </si>
  <si>
    <t>SS524/GA96004//AGS2000   (formerly GA991209-6E33)</t>
  </si>
  <si>
    <t>07-08</t>
  </si>
  <si>
    <t>NC09-20768</t>
  </si>
  <si>
    <t>NC00-16203//P26R24/NC96-13965</t>
  </si>
  <si>
    <t>Murphy</t>
  </si>
  <si>
    <t>13-14</t>
  </si>
  <si>
    <t>NC09-20986</t>
  </si>
  <si>
    <t>NC00-15332/VA01-476//Dominion</t>
  </si>
  <si>
    <t>NC09-22402</t>
  </si>
  <si>
    <t>NC99-18235/NC00-16203//Dominion</t>
  </si>
  <si>
    <t>NC8170-4-3</t>
  </si>
  <si>
    <t>NC03-11458/Bess//SS8641</t>
  </si>
  <si>
    <t>VA10W-96</t>
  </si>
  <si>
    <t>FG95195(SWN6828-6AP/C9766//Mason/3/Morey sib)/Jamestown</t>
  </si>
  <si>
    <t>Griffey</t>
  </si>
  <si>
    <t>VA11W-108</t>
  </si>
  <si>
    <t>P25R47/Jamestown</t>
  </si>
  <si>
    <t>VA11W-230</t>
  </si>
  <si>
    <t>SS520(FFR555W/GA-Gore/GF951208-2E35 (Roberts/4/P2580//T83103*2 Ham/3/Flemming)//Jamestown</t>
  </si>
  <si>
    <t>VA11W-106</t>
  </si>
  <si>
    <t>TN1401</t>
  </si>
  <si>
    <t>MO0-3701/TN603//OH708/[Foster/P2628//IL90-6364]-F6</t>
  </si>
  <si>
    <t>West</t>
  </si>
  <si>
    <t>KWS026</t>
  </si>
  <si>
    <t>B990081//M00-3701/M01-4377</t>
  </si>
  <si>
    <t>KWS027</t>
  </si>
  <si>
    <t>X00-1079/Branson</t>
  </si>
  <si>
    <t>OK11754WF</t>
  </si>
  <si>
    <t>Carver</t>
  </si>
  <si>
    <t>(TOB/ERA//TOB/CNO67/3/PLO/4/VEE#5/5/KAUZ/6/CNDO/R143//ENTE/MEXI2/3/…)/OVERLEY//(JGR*2//WL711*6/T. monococcum)</t>
  </si>
  <si>
    <t>TXE21</t>
  </si>
  <si>
    <t>961565-2E46/AGS2485//96229-3A41</t>
  </si>
  <si>
    <t>Sutton</t>
  </si>
  <si>
    <t>Cooper</t>
  </si>
  <si>
    <t>MDC07026-12-30</t>
  </si>
  <si>
    <t>SS8641//MCCormick*2/Ning7840</t>
  </si>
  <si>
    <t>MD04W8-12-3</t>
  </si>
  <si>
    <t>Chesapeake/25R42</t>
  </si>
  <si>
    <t>GA03564-12E6</t>
  </si>
  <si>
    <t>SS8641/4/A2000*3/931433//P2684/3*A2000</t>
  </si>
  <si>
    <t>Johnson</t>
  </si>
  <si>
    <t>GA071630-12LE9</t>
  </si>
  <si>
    <t>GA011636/2*GA991371-12</t>
  </si>
  <si>
    <t>GA04434-12LE28</t>
  </si>
  <si>
    <t>GA961565-2E46/AGS2485//S8641</t>
  </si>
  <si>
    <t>GA04417-12E33</t>
  </si>
  <si>
    <t>AR04002-3</t>
  </si>
  <si>
    <t>AR800-1-3-1/AR93005-6-5</t>
  </si>
  <si>
    <t>Mason</t>
  </si>
  <si>
    <t>AR04008-5</t>
  </si>
  <si>
    <t>AR93005-6-5/C9375</t>
  </si>
  <si>
    <t>LA05145D-21</t>
  </si>
  <si>
    <t>Jamestown/LA97113UC-124</t>
  </si>
  <si>
    <t>LA06027E-P7</t>
  </si>
  <si>
    <t>AGS2010/AGS2060</t>
  </si>
  <si>
    <t>08850-2</t>
  </si>
  <si>
    <t>AGS2000/92226E2-5-3</t>
  </si>
  <si>
    <t>Obert</t>
  </si>
  <si>
    <t>08577-4</t>
  </si>
  <si>
    <t>X00-1079/M98-2023</t>
  </si>
  <si>
    <t>Hessian</t>
  </si>
  <si>
    <t>Fly</t>
  </si>
  <si>
    <t>LSD (0.05)</t>
  </si>
  <si>
    <t>PHE</t>
  </si>
  <si>
    <t>LCS08577-4</t>
  </si>
  <si>
    <t>LCS08850-2</t>
  </si>
  <si>
    <t>CV%</t>
  </si>
  <si>
    <t>REL</t>
  </si>
  <si>
    <t>MAT</t>
  </si>
  <si>
    <t>HEAD</t>
  </si>
  <si>
    <t xml:space="preserve">Heavy rainfall (6+" in six days) compromised test weights, particularly for the ealiest entries.  </t>
  </si>
  <si>
    <t>Notes</t>
  </si>
  <si>
    <t>Very low disease pressure and little lodging.</t>
  </si>
  <si>
    <t>RelMat is average of 2 ratings before and after flowering; 0 = very early, 9 = very late.</t>
  </si>
  <si>
    <t>Winnsboro, LA</t>
  </si>
  <si>
    <t>Yield LSD (.10):</t>
  </si>
  <si>
    <t>ENT</t>
  </si>
  <si>
    <t>**</t>
  </si>
  <si>
    <r>
      <t>2014 Uniform Southern Soft Red Winter Wheat Nursery Data</t>
    </r>
    <r>
      <rPr>
        <b/>
        <sz val="10"/>
        <rFont val="Arial"/>
        <family val="2"/>
      </rPr>
      <t xml:space="preserve">.  Totally unofficial SUNGRAINS compilation of running means.  </t>
    </r>
    <r>
      <rPr>
        <b/>
        <i/>
        <sz val="8"/>
        <rFont val="Arial"/>
        <family val="2"/>
      </rPr>
      <t>Look at next sheet to see individual locations.</t>
    </r>
  </si>
  <si>
    <t>Grain Yield all locs</t>
  </si>
  <si>
    <t>Grain  Yield   **locs</t>
  </si>
  <si>
    <t>VANCMDKYIL</t>
  </si>
  <si>
    <t>Test Wt</t>
  </si>
  <si>
    <t>Hd Day</t>
  </si>
  <si>
    <t>Plt HT</t>
  </si>
  <si>
    <t>Lod Scr</t>
  </si>
  <si>
    <t>Powdery Mildew</t>
  </si>
  <si>
    <t>Leaf Rust</t>
  </si>
  <si>
    <t>CDL Post Lr</t>
  </si>
  <si>
    <t>Stripe Rust</t>
  </si>
  <si>
    <t>Stem Rust</t>
  </si>
  <si>
    <t>BY DV</t>
  </si>
  <si>
    <t>SBMV</t>
  </si>
  <si>
    <t>WS SMV</t>
  </si>
  <si>
    <t>SEPT</t>
  </si>
  <si>
    <t>FHB</t>
  </si>
  <si>
    <t>BACT</t>
  </si>
  <si>
    <t>Hessian Fly % Resistant USDA Seedling</t>
  </si>
  <si>
    <t>GENO</t>
  </si>
  <si>
    <t>bu/a</t>
  </si>
  <si>
    <t>rnk</t>
  </si>
  <si>
    <t>of yr</t>
  </si>
  <si>
    <t>in</t>
  </si>
  <si>
    <t>genes</t>
  </si>
  <si>
    <t>Field  '0-9</t>
  </si>
  <si>
    <t>B</t>
  </si>
  <si>
    <t>C</t>
  </si>
  <si>
    <t>D</t>
  </si>
  <si>
    <t>O</t>
  </si>
  <si>
    <t>L</t>
  </si>
  <si>
    <t>MEAN</t>
  </si>
  <si>
    <t>GRAIN YIELD (bu/acre)</t>
  </si>
  <si>
    <t>Test Weight (lbs/bu)</t>
  </si>
  <si>
    <t>Heading Date (of year)</t>
  </si>
  <si>
    <t>Plant Height (in)</t>
  </si>
  <si>
    <t>Lodging (0-9)</t>
  </si>
  <si>
    <t>Leaf Rust 0-9</t>
  </si>
  <si>
    <t>Stripe Rust (0-9)</t>
  </si>
  <si>
    <t>Powdery Mildew (0-9)</t>
  </si>
  <si>
    <t>BLK chaff</t>
  </si>
  <si>
    <t>SBMV (0-9)</t>
  </si>
  <si>
    <t>WSSMV 0-9</t>
  </si>
  <si>
    <t>BYDV</t>
  </si>
  <si>
    <t>SEPT (0-9)</t>
  </si>
  <si>
    <t>Hessian Fly Field</t>
  </si>
  <si>
    <t>Hessian Fly % Res</t>
  </si>
  <si>
    <t>CEREAL LEAF BETLE</t>
  </si>
  <si>
    <t>BLM AL</t>
  </si>
  <si>
    <t>BAY AR</t>
  </si>
  <si>
    <t>ST AR</t>
  </si>
  <si>
    <t>SC DE</t>
  </si>
  <si>
    <t>QNC FL</t>
  </si>
  <si>
    <t>GR GA</t>
  </si>
  <si>
    <t>PL GA</t>
  </si>
  <si>
    <t>KWS HS IL</t>
  </si>
  <si>
    <t>FE IN</t>
  </si>
  <si>
    <t>TIP IN</t>
  </si>
  <si>
    <t>WN KS</t>
  </si>
  <si>
    <t>LX KY</t>
  </si>
  <si>
    <t>BR LA</t>
  </si>
  <si>
    <t>WN LA</t>
  </si>
  <si>
    <t>QT MD</t>
  </si>
  <si>
    <t>PO MO</t>
  </si>
  <si>
    <t>CL MS</t>
  </si>
  <si>
    <t>NT MS</t>
  </si>
  <si>
    <t>KN NC</t>
  </si>
  <si>
    <t>WST OH</t>
  </si>
  <si>
    <t>FL SC</t>
  </si>
  <si>
    <t>KN TN</t>
  </si>
  <si>
    <t>PR TX</t>
  </si>
  <si>
    <t>BLK VA</t>
  </si>
  <si>
    <t>WAR VA</t>
  </si>
  <si>
    <t>OC WI</t>
  </si>
  <si>
    <t>X All</t>
  </si>
  <si>
    <t>X **</t>
  </si>
  <si>
    <t>BM AL</t>
  </si>
  <si>
    <t>HS IL</t>
  </si>
  <si>
    <t>LAF IN</t>
  </si>
  <si>
    <t>BG IN</t>
  </si>
  <si>
    <t>SCH KY</t>
  </si>
  <si>
    <t>QN MD</t>
  </si>
  <si>
    <t>WS VA</t>
  </si>
  <si>
    <t>X</t>
  </si>
  <si>
    <t>WC KY</t>
  </si>
  <si>
    <t>QN FL</t>
  </si>
  <si>
    <t>KWS H IL</t>
  </si>
  <si>
    <t>Sch KY</t>
  </si>
  <si>
    <t>TX</t>
  </si>
  <si>
    <t>CDL</t>
  </si>
  <si>
    <t>VA</t>
  </si>
  <si>
    <t>QU FL</t>
  </si>
  <si>
    <t>CR LA</t>
  </si>
  <si>
    <t>BL VA</t>
  </si>
  <si>
    <t>TTTSK</t>
  </si>
  <si>
    <t>CDL - MN Field BULK</t>
  </si>
  <si>
    <t>GH VA</t>
  </si>
  <si>
    <t>WA VA SGB</t>
  </si>
  <si>
    <t>KWS HIL</t>
  </si>
  <si>
    <t>KNC</t>
  </si>
  <si>
    <t>TCRK**</t>
  </si>
  <si>
    <t>TFBJ</t>
  </si>
  <si>
    <t>TDBJ</t>
  </si>
  <si>
    <t>TNRJ</t>
  </si>
  <si>
    <t>MCTS</t>
  </si>
  <si>
    <t>TNGJ</t>
  </si>
  <si>
    <t>TCRK+MFQS</t>
  </si>
  <si>
    <t>%</t>
  </si>
  <si>
    <t>QFCS</t>
  </si>
  <si>
    <t>LOCATION MEAN:</t>
  </si>
  <si>
    <t>LSD</t>
  </si>
  <si>
    <t xml:space="preserve"> </t>
  </si>
  <si>
    <t>DESIG</t>
  </si>
  <si>
    <t>PED</t>
  </si>
  <si>
    <t>SRC</t>
  </si>
  <si>
    <t>YR</t>
  </si>
  <si>
    <t>HEADING</t>
  </si>
  <si>
    <t>HEIGHT</t>
  </si>
  <si>
    <t>LODGING</t>
  </si>
  <si>
    <t>WINTER</t>
  </si>
  <si>
    <t>POWDERY</t>
  </si>
  <si>
    <t>LEAF</t>
  </si>
  <si>
    <t>STEM</t>
  </si>
  <si>
    <t>STRIPE</t>
  </si>
  <si>
    <t>SEPTORIA</t>
  </si>
  <si>
    <t>KILL</t>
  </si>
  <si>
    <t>MILDEW</t>
  </si>
  <si>
    <t>RUST</t>
  </si>
  <si>
    <t>tritici</t>
  </si>
  <si>
    <t>nodorum</t>
  </si>
  <si>
    <t>SCAB</t>
  </si>
  <si>
    <t>Leaf Blotch</t>
  </si>
  <si>
    <t>Glume Blotch</t>
  </si>
  <si>
    <t>in.</t>
  </si>
  <si>
    <t>COMMENTS:</t>
  </si>
  <si>
    <t xml:space="preserve">Fall Hessian Fly (likely Biotype L) was an important factor.  Cold winter and spring.   Leaf Rust came in late and heavy. Threre was also a whiff of maganese deficiencey and Take-All at this location.  </t>
  </si>
  <si>
    <t>A low CV by Kinston standards, nevertheless.</t>
  </si>
  <si>
    <t>Kinston NC</t>
  </si>
  <si>
    <t>Yield LSD (.05):</t>
  </si>
  <si>
    <t>Jerry Johnson, Dan Bland, Steve Sutton, John Youmans</t>
  </si>
  <si>
    <t xml:space="preserve">Plains, GA </t>
  </si>
  <si>
    <t>No. of Reps:     2</t>
  </si>
  <si>
    <t>Harvest Plot Area (sq.ft.):    50</t>
  </si>
  <si>
    <t>Yield LSD (.05):   14.1</t>
  </si>
  <si>
    <t>20lbs N preplant; 75lbs N topdressed</t>
  </si>
  <si>
    <t>Seed Date:    November 15, 2013</t>
  </si>
  <si>
    <t>Harvest Date: June 3, 2014</t>
  </si>
  <si>
    <t>OTHER</t>
  </si>
  <si>
    <t>add</t>
  </si>
  <si>
    <t>columns</t>
  </si>
  <si>
    <t>as needed</t>
  </si>
  <si>
    <t>Either leaf rust or stripe rust was so severe early on some lines, it was difficult to give ratings for both disease on these lines.</t>
  </si>
  <si>
    <t xml:space="preserve">Griffin, GA </t>
  </si>
  <si>
    <t>No. of Reps:     3</t>
  </si>
  <si>
    <t>Yield LSD (.05):   11</t>
  </si>
  <si>
    <t>Seed Date:    November 5, 2013</t>
  </si>
  <si>
    <t>Harvest Date: June 10, 2014</t>
  </si>
  <si>
    <t>Seed</t>
  </si>
  <si>
    <t>Lod</t>
  </si>
  <si>
    <t>Leaf</t>
  </si>
  <si>
    <t>Pheno</t>
  </si>
  <si>
    <t>Qual</t>
  </si>
  <si>
    <t>ging</t>
  </si>
  <si>
    <t>Rust</t>
  </si>
  <si>
    <t>type</t>
  </si>
  <si>
    <t>JAMESTOWN</t>
  </si>
  <si>
    <t>Mean</t>
  </si>
  <si>
    <t>CV</t>
  </si>
  <si>
    <t>BatonRouge , LA</t>
  </si>
  <si>
    <t>Farmersville</t>
  </si>
  <si>
    <t>Castroville</t>
  </si>
  <si>
    <t>Entry</t>
  </si>
  <si>
    <t>Name</t>
  </si>
  <si>
    <t>Rank</t>
  </si>
  <si>
    <t>Tw</t>
  </si>
  <si>
    <t>Heading</t>
  </si>
  <si>
    <t>Stripe Rust 0-9</t>
  </si>
  <si>
    <t>GRAND MEAN</t>
  </si>
  <si>
    <t>FTX</t>
  </si>
  <si>
    <t>Plant</t>
  </si>
  <si>
    <t>Powd</t>
  </si>
  <si>
    <t>Ht</t>
  </si>
  <si>
    <t>Mild</t>
  </si>
  <si>
    <t>complex</t>
  </si>
  <si>
    <t>LSD (0.10)</t>
  </si>
  <si>
    <t>Ali Babar</t>
  </si>
  <si>
    <t>Quincy, FL</t>
  </si>
  <si>
    <t>D. R. West</t>
  </si>
  <si>
    <t>Knoxville, TN</t>
  </si>
  <si>
    <t>No. of Reps:  3</t>
  </si>
  <si>
    <t>Harvest Plot Area (sq.ft.):  42.5</t>
  </si>
  <si>
    <t>Yield LSD (.05):   15.9</t>
  </si>
  <si>
    <t>Yield CV%:  12.9</t>
  </si>
  <si>
    <t>Fertilizer:  90-30-30</t>
  </si>
  <si>
    <t>Seed Date:  21 Oct 2013</t>
  </si>
  <si>
    <t>Harvest Date:  19 June 2014</t>
  </si>
  <si>
    <t>Full</t>
  </si>
  <si>
    <t>metribuzin</t>
  </si>
  <si>
    <t>Stand</t>
  </si>
  <si>
    <t>injury</t>
  </si>
  <si>
    <t>LSD (.05)</t>
  </si>
  <si>
    <t>C.V. (%)</t>
  </si>
  <si>
    <t>R-square</t>
  </si>
  <si>
    <t>Comments:</t>
  </si>
  <si>
    <t>Metribuzin (Sencor) was applied for cheat control on Dec 5,2014, rate 5 oz/a .    Following application, cold and wet conditions contributed to herbicide injury and stand loss.  Injury ratings were made January 20, and stand rating was made on March 11.</t>
  </si>
  <si>
    <t>Metribuzin injury ratings are probably the most valuable data from this location.</t>
  </si>
  <si>
    <t>Brad Burgess, Mississippi State University</t>
  </si>
  <si>
    <t>Brooksville, MS</t>
  </si>
  <si>
    <t>preplant 13-13-13 @ 300lbs/ac</t>
  </si>
  <si>
    <t>Topdress N @ 100 lbs/ac (UREA)</t>
  </si>
  <si>
    <t>Moisture</t>
  </si>
  <si>
    <t>(%)</t>
  </si>
  <si>
    <t>0-5</t>
  </si>
  <si>
    <t>Error df</t>
  </si>
  <si>
    <t>R-sq</t>
  </si>
  <si>
    <t>Spring rains did not allow 2nd application of nitrogen.  Upon maturity, rain every 3-5 days delayed harvest by 3 weeks.  Please consider the delay in harvest when looking at yields from this location.</t>
  </si>
  <si>
    <t>BR MS</t>
  </si>
  <si>
    <t>13/14</t>
    <phoneticPr fontId="3" type="noConversion"/>
  </si>
  <si>
    <t>06ND76C</t>
  </si>
  <si>
    <t>75ND717C</t>
  </si>
  <si>
    <t>59KS19</t>
  </si>
  <si>
    <t>77ND82A</t>
  </si>
  <si>
    <t>99KS76A-1</t>
  </si>
  <si>
    <t>74MN1409</t>
  </si>
  <si>
    <t>01MN84A-1-2</t>
  </si>
  <si>
    <t>12WA147-2</t>
    <phoneticPr fontId="3"/>
  </si>
  <si>
    <t>75WA165-2A</t>
  </si>
  <si>
    <t>04KEN156/04</t>
    <phoneticPr fontId="3"/>
  </si>
  <si>
    <t>06KEN19V3</t>
    <phoneticPr fontId="3"/>
  </si>
  <si>
    <t>07KEN24-4</t>
  </si>
  <si>
    <t>06YEM34-1</t>
  </si>
  <si>
    <t>10PAK05-1</t>
  </si>
  <si>
    <t>13ETH18-1</t>
    <phoneticPr fontId="3" type="noConversion"/>
  </si>
  <si>
    <t>Gene postulation</t>
    <phoneticPr fontId="3"/>
  </si>
  <si>
    <t>Field note buckthorn</t>
  </si>
  <si>
    <t>field note X13 field</t>
  </si>
  <si>
    <t>Field notes</t>
  </si>
  <si>
    <t xml:space="preserve"> repeat#</t>
  </si>
  <si>
    <t>13/14#</t>
    <phoneticPr fontId="3"/>
  </si>
  <si>
    <t>Nursery</t>
  </si>
  <si>
    <t>Line</t>
  </si>
  <si>
    <t>QFCSC</t>
    <phoneticPr fontId="3"/>
  </si>
  <si>
    <t>QTHJC</t>
    <phoneticPr fontId="3"/>
  </si>
  <si>
    <t>MCCFC</t>
    <phoneticPr fontId="3"/>
  </si>
  <si>
    <t>RCRSC</t>
    <phoneticPr fontId="3"/>
  </si>
  <si>
    <t>RKQQC</t>
    <phoneticPr fontId="3"/>
  </si>
  <si>
    <t>TPMKC</t>
    <phoneticPr fontId="3"/>
  </si>
  <si>
    <t>TTTTF</t>
    <phoneticPr fontId="3"/>
  </si>
  <si>
    <t>GFMNC</t>
    <phoneticPr fontId="3"/>
  </si>
  <si>
    <t>QCCSM</t>
  </si>
  <si>
    <t>TTKSK rep1</t>
    <phoneticPr fontId="3" type="noConversion"/>
  </si>
  <si>
    <t>TTKSK rep2</t>
    <phoneticPr fontId="3" type="noConversion"/>
  </si>
  <si>
    <t>TTKST</t>
    <phoneticPr fontId="3"/>
  </si>
  <si>
    <t>TRTTF</t>
    <phoneticPr fontId="3"/>
  </si>
  <si>
    <t>RRTTF</t>
    <phoneticPr fontId="3"/>
  </si>
  <si>
    <t>TKTTF</t>
    <phoneticPr fontId="3" type="noConversion"/>
  </si>
  <si>
    <t>NOTES</t>
    <phoneticPr fontId="3"/>
  </si>
  <si>
    <t>Local ck 1</t>
  </si>
  <si>
    <t>McNair 701</t>
  </si>
  <si>
    <t>3+</t>
    <phoneticPr fontId="3" type="noConversion"/>
  </si>
  <si>
    <t>100S</t>
    <phoneticPr fontId="3" type="noConversion"/>
  </si>
  <si>
    <t>Local ck 2</t>
  </si>
  <si>
    <t>Red Chief</t>
  </si>
  <si>
    <t>2+/2+3</t>
    <phoneticPr fontId="3"/>
  </si>
  <si>
    <t>2+3</t>
    <phoneticPr fontId="3"/>
  </si>
  <si>
    <t>2+3</t>
    <phoneticPr fontId="3" type="noConversion"/>
  </si>
  <si>
    <t>80S</t>
    <phoneticPr fontId="3" type="noConversion"/>
  </si>
  <si>
    <t>90S</t>
    <phoneticPr fontId="3" type="noConversion"/>
  </si>
  <si>
    <t>USSR 1</t>
    <phoneticPr fontId="3"/>
  </si>
  <si>
    <t>2-</t>
    <phoneticPr fontId="3"/>
  </si>
  <si>
    <t>2-/1</t>
    <phoneticPr fontId="3"/>
  </si>
  <si>
    <t>3+/2+</t>
    <phoneticPr fontId="3" type="noConversion"/>
  </si>
  <si>
    <t>2-</t>
    <phoneticPr fontId="3" type="noConversion"/>
  </si>
  <si>
    <t>2-/3</t>
    <phoneticPr fontId="3" type="noConversion"/>
  </si>
  <si>
    <t>10MR</t>
    <phoneticPr fontId="3" type="noConversion"/>
  </si>
  <si>
    <t>20MR</t>
    <phoneticPr fontId="3" type="noConversion"/>
  </si>
  <si>
    <t>USSR 2</t>
    <phoneticPr fontId="3"/>
  </si>
  <si>
    <t>0;</t>
    <phoneticPr fontId="3"/>
  </si>
  <si>
    <t>2=</t>
    <phoneticPr fontId="3"/>
  </si>
  <si>
    <t>0;</t>
    <phoneticPr fontId="3" type="noConversion"/>
  </si>
  <si>
    <t>2-;</t>
    <phoneticPr fontId="3" type="noConversion"/>
  </si>
  <si>
    <t>USSR 3</t>
    <phoneticPr fontId="3"/>
  </si>
  <si>
    <t>0/3+</t>
    <phoneticPr fontId="3" type="noConversion"/>
  </si>
  <si>
    <t>;/3</t>
    <phoneticPr fontId="3" type="noConversion"/>
  </si>
  <si>
    <t>-</t>
    <phoneticPr fontId="3" type="noConversion"/>
  </si>
  <si>
    <t>60MS-S</t>
    <phoneticPr fontId="3" type="noConversion"/>
  </si>
  <si>
    <t>USSR 4</t>
    <phoneticPr fontId="3"/>
  </si>
  <si>
    <t>0/2</t>
    <phoneticPr fontId="3" type="noConversion"/>
  </si>
  <si>
    <t>2+</t>
    <phoneticPr fontId="3" type="noConversion"/>
  </si>
  <si>
    <t>;2-</t>
    <phoneticPr fontId="3" type="noConversion"/>
  </si>
  <si>
    <t>USSR 5</t>
    <phoneticPr fontId="3"/>
  </si>
  <si>
    <t>USSR 6</t>
  </si>
  <si>
    <t>USSR 7</t>
  </si>
  <si>
    <t>4/13;</t>
    <phoneticPr fontId="3"/>
  </si>
  <si>
    <t>4/;13</t>
    <phoneticPr fontId="3"/>
  </si>
  <si>
    <t>31;</t>
    <phoneticPr fontId="3"/>
  </si>
  <si>
    <t>31;/;1</t>
    <phoneticPr fontId="3"/>
  </si>
  <si>
    <t>4/31;</t>
    <phoneticPr fontId="3"/>
  </si>
  <si>
    <t>30MS-S</t>
    <phoneticPr fontId="3" type="noConversion"/>
  </si>
  <si>
    <t>10MR-MS</t>
    <phoneticPr fontId="3" type="noConversion"/>
  </si>
  <si>
    <t>USSR 8</t>
  </si>
  <si>
    <t>3+</t>
    <phoneticPr fontId="3"/>
  </si>
  <si>
    <t>5R/40S</t>
    <phoneticPr fontId="3" type="noConversion"/>
  </si>
  <si>
    <t>30MR</t>
    <phoneticPr fontId="3" type="noConversion"/>
  </si>
  <si>
    <t>low FHB</t>
  </si>
  <si>
    <t>USSR 9</t>
  </si>
  <si>
    <t>;</t>
    <phoneticPr fontId="3"/>
  </si>
  <si>
    <t>Sr36</t>
    <phoneticPr fontId="3" type="noConversion"/>
  </si>
  <si>
    <t>20S</t>
    <phoneticPr fontId="3" type="noConversion"/>
  </si>
  <si>
    <t>30S</t>
    <phoneticPr fontId="3" type="noConversion"/>
  </si>
  <si>
    <t>USSR 10</t>
  </si>
  <si>
    <t>31;/1-;</t>
    <phoneticPr fontId="3"/>
  </si>
  <si>
    <t>31;/;1-</t>
    <phoneticPr fontId="3"/>
  </si>
  <si>
    <t>50S</t>
    <phoneticPr fontId="3" type="noConversion"/>
  </si>
  <si>
    <t>40S</t>
    <phoneticPr fontId="3" type="noConversion"/>
  </si>
  <si>
    <t>USSR 11</t>
  </si>
  <si>
    <t>2/4</t>
    <phoneticPr fontId="3"/>
  </si>
  <si>
    <t>2-/3</t>
    <phoneticPr fontId="3"/>
  </si>
  <si>
    <t>0</t>
    <phoneticPr fontId="3" type="noConversion"/>
  </si>
  <si>
    <t>2+/3</t>
    <phoneticPr fontId="3" type="noConversion"/>
  </si>
  <si>
    <t>2/3</t>
    <phoneticPr fontId="3" type="noConversion"/>
  </si>
  <si>
    <t>Sr36+</t>
    <phoneticPr fontId="3" type="noConversion"/>
  </si>
  <si>
    <t>10MS</t>
    <phoneticPr fontId="3" type="noConversion"/>
  </si>
  <si>
    <t>USSR 12</t>
  </si>
  <si>
    <t>-</t>
    <phoneticPr fontId="3"/>
  </si>
  <si>
    <t>3/2</t>
    <phoneticPr fontId="3"/>
  </si>
  <si>
    <t>3+ LIF</t>
    <phoneticPr fontId="3" type="noConversion"/>
  </si>
  <si>
    <t>70S</t>
    <phoneticPr fontId="3" type="noConversion"/>
  </si>
  <si>
    <t>USSR 13</t>
  </si>
  <si>
    <t>;1/31;</t>
    <phoneticPr fontId="3"/>
  </si>
  <si>
    <t>30MS</t>
    <phoneticPr fontId="3" type="noConversion"/>
  </si>
  <si>
    <t>USSR 14</t>
  </si>
  <si>
    <t>USSR 15</t>
  </si>
  <si>
    <t>31;/4</t>
    <phoneticPr fontId="3"/>
  </si>
  <si>
    <t>10S</t>
    <phoneticPr fontId="3" type="noConversion"/>
  </si>
  <si>
    <t>USSR 16</t>
  </si>
  <si>
    <t>USSR 17</t>
  </si>
  <si>
    <t>;1/4</t>
    <phoneticPr fontId="3"/>
  </si>
  <si>
    <t>4/2</t>
    <phoneticPr fontId="3"/>
  </si>
  <si>
    <t>4/1;</t>
    <phoneticPr fontId="3"/>
  </si>
  <si>
    <t>0/4/;</t>
    <phoneticPr fontId="3"/>
  </si>
  <si>
    <t>0/3</t>
    <phoneticPr fontId="3" type="noConversion"/>
  </si>
  <si>
    <t>;1/31</t>
    <phoneticPr fontId="3" type="noConversion"/>
  </si>
  <si>
    <t>50MS-S</t>
    <phoneticPr fontId="3" type="noConversion"/>
  </si>
  <si>
    <t>USSR 18</t>
  </si>
  <si>
    <t>USSR 19</t>
  </si>
  <si>
    <t>USSR 20</t>
  </si>
  <si>
    <t>13;</t>
    <phoneticPr fontId="3"/>
  </si>
  <si>
    <t>;1-</t>
    <phoneticPr fontId="3"/>
  </si>
  <si>
    <t>50MS</t>
    <phoneticPr fontId="3" type="noConversion"/>
  </si>
  <si>
    <t>USSR 21</t>
  </si>
  <si>
    <t>;13</t>
    <phoneticPr fontId="3"/>
  </si>
  <si>
    <t>31;/;13</t>
    <phoneticPr fontId="3"/>
  </si>
  <si>
    <t>;1</t>
    <phoneticPr fontId="3"/>
  </si>
  <si>
    <t>3LIF</t>
    <phoneticPr fontId="3"/>
  </si>
  <si>
    <t>TMS</t>
    <phoneticPr fontId="3" type="noConversion"/>
  </si>
  <si>
    <t>USSR 22</t>
  </si>
  <si>
    <t>2-;</t>
    <phoneticPr fontId="3"/>
  </si>
  <si>
    <t>3 LIF</t>
    <phoneticPr fontId="3" type="noConversion"/>
  </si>
  <si>
    <t>USSR 23</t>
  </si>
  <si>
    <t>Sr24</t>
    <phoneticPr fontId="3" type="noConversion"/>
  </si>
  <si>
    <t>USSR 24</t>
  </si>
  <si>
    <t>2 LIF</t>
    <phoneticPr fontId="3" type="noConversion"/>
  </si>
  <si>
    <t>1A.1R?</t>
    <phoneticPr fontId="3" type="noConversion"/>
  </si>
  <si>
    <t>USSR 25</t>
  </si>
  <si>
    <t>3/;</t>
    <phoneticPr fontId="3"/>
  </si>
  <si>
    <t>0/2+</t>
    <phoneticPr fontId="3"/>
  </si>
  <si>
    <t>0/TS</t>
    <phoneticPr fontId="3" type="noConversion"/>
  </si>
  <si>
    <t>USSR 26</t>
  </si>
  <si>
    <t>;1/1;</t>
    <phoneticPr fontId="3"/>
  </si>
  <si>
    <t>31;/13;</t>
    <phoneticPr fontId="3"/>
  </si>
  <si>
    <t>;2-</t>
    <phoneticPr fontId="3"/>
  </si>
  <si>
    <t>TS</t>
    <phoneticPr fontId="3" type="noConversion"/>
  </si>
  <si>
    <t>USSR 27</t>
  </si>
  <si>
    <t>2;</t>
    <phoneticPr fontId="3"/>
  </si>
  <si>
    <t>0;/4</t>
    <phoneticPr fontId="3"/>
  </si>
  <si>
    <t>1;/;1</t>
    <phoneticPr fontId="3"/>
  </si>
  <si>
    <t>;/;2-</t>
    <phoneticPr fontId="3"/>
  </si>
  <si>
    <t>2-;/;</t>
    <phoneticPr fontId="3"/>
  </si>
  <si>
    <t>5S</t>
    <phoneticPr fontId="3" type="noConversion"/>
  </si>
  <si>
    <t>PBC</t>
    <phoneticPr fontId="3" type="noConversion"/>
  </si>
  <si>
    <t>USSR 28</t>
  </si>
  <si>
    <t>2=/31;</t>
    <phoneticPr fontId="3"/>
  </si>
  <si>
    <t>;1</t>
    <phoneticPr fontId="3" type="noConversion"/>
  </si>
  <si>
    <t>3-/;1</t>
    <phoneticPr fontId="3" type="noConversion"/>
  </si>
  <si>
    <t>3+/2-</t>
    <phoneticPr fontId="3" type="noConversion"/>
  </si>
  <si>
    <t>USSR 29</t>
  </si>
  <si>
    <t>1;</t>
    <phoneticPr fontId="3"/>
  </si>
  <si>
    <t>USSR 30</t>
  </si>
  <si>
    <t>4/23</t>
    <phoneticPr fontId="3"/>
  </si>
  <si>
    <t>4/2-</t>
    <phoneticPr fontId="3"/>
  </si>
  <si>
    <t>2-/4</t>
    <phoneticPr fontId="3"/>
  </si>
  <si>
    <t>60S</t>
    <phoneticPr fontId="3" type="noConversion"/>
  </si>
  <si>
    <t>USSR 31</t>
  </si>
  <si>
    <t>13-;</t>
    <phoneticPr fontId="3"/>
  </si>
  <si>
    <t>USSR 32</t>
  </si>
  <si>
    <t>4/;/23</t>
    <phoneticPr fontId="3"/>
  </si>
  <si>
    <t>;/;1/4</t>
    <phoneticPr fontId="3"/>
  </si>
  <si>
    <t>;/2</t>
    <phoneticPr fontId="3"/>
  </si>
  <si>
    <t>31;/;/2</t>
    <phoneticPr fontId="3"/>
  </si>
  <si>
    <t>4/13;/;1-/2</t>
    <phoneticPr fontId="3"/>
  </si>
  <si>
    <t>4/13-;/2</t>
    <phoneticPr fontId="3"/>
  </si>
  <si>
    <t>2+3/3+</t>
    <phoneticPr fontId="3" type="noConversion"/>
  </si>
  <si>
    <t>2/3+</t>
    <phoneticPr fontId="3" type="noConversion"/>
  </si>
  <si>
    <t>3/2</t>
    <phoneticPr fontId="3" type="noConversion"/>
  </si>
  <si>
    <t>0/20MS</t>
    <phoneticPr fontId="3" type="noConversion"/>
  </si>
  <si>
    <t>BIN</t>
    <phoneticPr fontId="3" type="noConversion"/>
  </si>
  <si>
    <t>USSR 33</t>
  </si>
  <si>
    <t>4</t>
    <phoneticPr fontId="3"/>
  </si>
  <si>
    <t>Notes and explanations for seedling stem rust testing:</t>
  </si>
  <si>
    <t>Races</t>
  </si>
  <si>
    <t>Common US race: MCCFC, QFCSC, QTHJC, RCRSC, RKQQC, TPMKC,  TTTTF of Puccnia graminis f. sp. tritici</t>
  </si>
  <si>
    <t>2 US races with unique virulence were added: GCMNC (virulenct to Sr36), QCCSM (virulent to Sr24)</t>
    <phoneticPr fontId="3" type="noConversion"/>
  </si>
  <si>
    <t>For updated race nomenclature, please refer to: Jin et al. 2008 Plant Dis. 92:923-926.</t>
  </si>
  <si>
    <t>Ratings:</t>
  </si>
  <si>
    <t>Infection type (IT) 3 or 4 are considered susceptible</t>
  </si>
  <si>
    <t>"/" denotes hetergeneous, the predominant type given first.</t>
  </si>
  <si>
    <t>"LIF" denotes low infection frequency, or fewer number of pustules.</t>
  </si>
  <si>
    <t>"C" stands for excessive chlorosis</t>
  </si>
  <si>
    <t>"N" stands for excessive necrosis</t>
  </si>
  <si>
    <t>Gene postulations are tentative and done for genes effective against TTKSK (Ug99) only.  No attempt was made to postulate other Sr genes.</t>
  </si>
  <si>
    <t xml:space="preserve">Users are advised to confirm with available markers. </t>
  </si>
  <si>
    <t>"Sr2 mosaic" was referred to seedling chlorosis, similar to Sr2 expression in seedling under certain environments</t>
  </si>
  <si>
    <t>Repeated screening was done based on preliminary screening with race TTKSK (rep 1).  Lines missing or suspected to be resistant</t>
  </si>
  <si>
    <t xml:space="preserve">were repeated with 3 races of the TTKS lineage: TTKSK (Ug99), TTKST (Sr24 virulence), and TTTSK (Sr36 virulence), </t>
    <phoneticPr fontId="3" type="noConversion"/>
  </si>
  <si>
    <t>and other foreign races with significant virulence.  In this season's nursery, a new race TKTTF that caused a stem rust epidemic</t>
    <phoneticPr fontId="3" type="noConversion"/>
  </si>
  <si>
    <t xml:space="preserve">in Ethiopia in 2013 was added. </t>
    <phoneticPr fontId="3" type="noConversion"/>
  </si>
  <si>
    <t>Avirulence/virulence formula of stem rust races used in screening:</t>
  </si>
  <si>
    <t>race</t>
  </si>
  <si>
    <t>Avirulence</t>
  </si>
  <si>
    <t>Virulence</t>
  </si>
  <si>
    <t>Uniqueness for their use</t>
    <phoneticPr fontId="3" type="noConversion"/>
  </si>
  <si>
    <t>MCCFC</t>
  </si>
  <si>
    <t>6 8a 9b 9d 9e 11 24 30 31 36 38</t>
  </si>
  <si>
    <t>5 7b 9a 9g 10 17 Tmp McN</t>
  </si>
  <si>
    <t>Historical importance &amp; viruelent on SrTmp</t>
    <phoneticPr fontId="3" type="noConversion"/>
  </si>
  <si>
    <t>6 7b 8a 9b 9e 11 30 31 36 38 Tmp</t>
  </si>
  <si>
    <t>5 9a 9d 9g 10 17 21 24 McN</t>
  </si>
  <si>
    <t>Virulent on Sr24 but avirulent to many common races</t>
    <phoneticPr fontId="3" type="noConversion"/>
  </si>
  <si>
    <t>QFCSC</t>
  </si>
  <si>
    <t>6 7b 9b 9e 11 24 30 31 36 38 Tmp</t>
  </si>
  <si>
    <t>5 8a 9a 9d 9g 10 17 21 McN</t>
  </si>
  <si>
    <t>Most prevalent</t>
    <phoneticPr fontId="3" type="noConversion"/>
  </si>
  <si>
    <t>QTHJC</t>
  </si>
  <si>
    <t>7b 9a 9e 24 30 31 36 Tmp</t>
  </si>
  <si>
    <t>5 6 8a 9b 9d 9g 10 11 17 21 38 McN</t>
  </si>
  <si>
    <t>Historical importance</t>
    <phoneticPr fontId="3" type="noConversion"/>
  </si>
  <si>
    <t>RCRSC</t>
  </si>
  <si>
    <t>6 8a 9e 11 24 30 31 Tmp</t>
  </si>
  <si>
    <t>5 7b 9a 9b 9d 9g 10 17 21 38 McN</t>
  </si>
  <si>
    <t>Virulent on Sr36</t>
    <phoneticPr fontId="3" type="noConversion"/>
  </si>
  <si>
    <t>RKQQC</t>
  </si>
  <si>
    <t>9e 10 11 17 24 30 31 38 Tmp</t>
  </si>
  <si>
    <t>5 6 7b 8a 9a 9b 9d 9g 21 McN</t>
    <phoneticPr fontId="3" type="noConversion"/>
  </si>
  <si>
    <t>GFMNC</t>
    <phoneticPr fontId="3" type="noConversion"/>
  </si>
  <si>
    <t xml:space="preserve"> 5 6 7b 8a 9b 9d 11 24 30 31 38 Tmp</t>
    <phoneticPr fontId="3" type="noConversion"/>
  </si>
  <si>
    <t>9a 9g 10 11 17 21 36 McN</t>
    <phoneticPr fontId="3" type="noConversion"/>
  </si>
  <si>
    <t>A new race from WA with virulence to Sr36, avirulent to many others</t>
    <phoneticPr fontId="3" type="noConversion"/>
  </si>
  <si>
    <t>TPMKC</t>
  </si>
  <si>
    <t>6 9a 9b 24 30 31 38</t>
  </si>
  <si>
    <t>5 7b 8a 9a 9d 9e 9g 10 11 17 21 36 Tmp McN</t>
  </si>
  <si>
    <t>Historican significance, broad virulence, including SrTmp</t>
    <phoneticPr fontId="3" type="noConversion"/>
  </si>
  <si>
    <t>TTTTF</t>
  </si>
  <si>
    <t>24 31</t>
  </si>
  <si>
    <t>5 6 7b 8a 9a 9b 9d 9e 9g 10 11 17  21 30 36 38 McN</t>
  </si>
  <si>
    <t>Broad virulence</t>
    <phoneticPr fontId="3" type="noConversion"/>
  </si>
  <si>
    <t>TTKSK</t>
  </si>
  <si>
    <t>24 36 Tmp</t>
  </si>
  <si>
    <t>5 6 7b 8a 9a 9b 9d 9e 9g 10 11 17  21 30 31 38 McN</t>
  </si>
  <si>
    <t xml:space="preserve">Commonly known as Ug99, virulence on Sr31, Sr38, Kenya origin </t>
    <phoneticPr fontId="3" type="noConversion"/>
  </si>
  <si>
    <t>TTKST</t>
  </si>
  <si>
    <t>36 Tmp</t>
  </si>
  <si>
    <t>5 6 7b 8a 9a 9b 9d 9e 9g 10 11 17  21 24 30 31 38 McN</t>
  </si>
  <si>
    <t>Variant of TTKSK with virulence on Sr24</t>
    <phoneticPr fontId="3" type="noConversion"/>
  </si>
  <si>
    <t>24 Tmp</t>
  </si>
  <si>
    <t>5 6 7b 8a 9a 9b 9d 9e 9g 10 11 17  21 30 31 36 38 McN</t>
  </si>
  <si>
    <t>Variant of TTKSK with virulence on Sr36</t>
    <phoneticPr fontId="3" type="noConversion"/>
  </si>
  <si>
    <t>TRTTF</t>
    <phoneticPr fontId="3" type="noConversion"/>
  </si>
  <si>
    <t>8a 9e 24 31</t>
  </si>
  <si>
    <t>5 6 7b 9b 9d 9g 10 11 17  21 30 36 38 McN</t>
  </si>
  <si>
    <t>Significant virulence, to 1A.1R in particular, Yemen origin</t>
    <phoneticPr fontId="3" type="noConversion"/>
  </si>
  <si>
    <t>RRTTF</t>
  </si>
  <si>
    <t>8a 24 31</t>
  </si>
  <si>
    <t>5 6 7b 9b 9d 9e 9g 10 11 17  21 30 36 38 McN</t>
  </si>
  <si>
    <t>Significant virulence, Pakistan origin</t>
    <phoneticPr fontId="3" type="noConversion"/>
  </si>
  <si>
    <t>11 24 31</t>
    <phoneticPr fontId="3" type="noConversion"/>
  </si>
  <si>
    <t>5 6 7b 8a 9b 9d 9e 9g 10 17  21 30 36 38 McN</t>
    <phoneticPr fontId="3" type="noConversion"/>
  </si>
  <si>
    <t>Significant virulence, caused the 2013 epidemic in Ethiopia</t>
    <phoneticPr fontId="3" type="noConversion"/>
  </si>
  <si>
    <t>Notes and explanations for field stem rust testing:</t>
  </si>
  <si>
    <t>Nursery planting:</t>
  </si>
  <si>
    <t>Entries were planted in 1-m row plots perpendicular to spreader rows of mixed susceptible wheat lines</t>
  </si>
  <si>
    <t>Two nursery sites, X-13 field and Buckthorn field, were used to increase winter survival</t>
  </si>
  <si>
    <t xml:space="preserve">Entries were planted into flowering buckwheat in X-13 field and bare soil in buckthorn field </t>
  </si>
  <si>
    <t>Winter survival in both fields were nearly 100%</t>
  </si>
  <si>
    <r>
      <t xml:space="preserve">Inoculations: </t>
    </r>
    <r>
      <rPr>
        <sz val="8"/>
        <rFont val="Times New Roman"/>
        <family val="1"/>
      </rPr>
      <t>nurseries were inoculated by needle injection of spreader row plants at jointing stage and spray inoculations from late jointing to heading stages</t>
    </r>
  </si>
  <si>
    <t>Races:</t>
  </si>
  <si>
    <t>A composite of the following stem rust races was used as inoculum for field inoculationy: QFCSC, QTHJC, RCRSC, RKQQC, and TPMKC</t>
  </si>
  <si>
    <t xml:space="preserve">Notes: </t>
  </si>
  <si>
    <t>Stem rust infection responses (R, MR, MS, S or combination thereof) and disease severity (in percentage) were rated when entries were at the soft dough stage</t>
  </si>
  <si>
    <t>BIN-Black internode, a likely indication of the presence of Sr2, a more reliable trait than PBC in St. Paul</t>
  </si>
  <si>
    <t>PBS-Pseudo black chaff, a likely indication of the presence of Sr2, but a difficult trait to score in St. Paul due to FHB and other blights</t>
  </si>
  <si>
    <r>
      <rPr>
        <b/>
        <sz val="8"/>
        <rFont val="Times New Roman"/>
        <family val="1"/>
      </rPr>
      <t xml:space="preserve">Other notes: </t>
    </r>
    <r>
      <rPr>
        <sz val="8"/>
        <rFont val="Times New Roman"/>
        <family val="1"/>
      </rPr>
      <t xml:space="preserve">High Fusarium head blight was observed in both nurseries due to natural infections, up to 80% in FHB index in some susceptible entries.  </t>
    </r>
  </si>
  <si>
    <t xml:space="preserve">Obvious low FHB was noted.  </t>
  </si>
  <si>
    <t>Stem Rust QFCS</t>
  </si>
  <si>
    <t>YueJin</t>
  </si>
  <si>
    <t>2-</t>
  </si>
  <si>
    <t>0;</t>
  </si>
  <si>
    <t>4/13;</t>
  </si>
  <si>
    <t>31;/1-;</t>
  </si>
  <si>
    <t>-</t>
  </si>
  <si>
    <t>31;/4</t>
  </si>
  <si>
    <t>;1/4</t>
  </si>
  <si>
    <t>31;</t>
  </si>
  <si>
    <t>;13</t>
  </si>
  <si>
    <t>;</t>
  </si>
  <si>
    <t>;1</t>
  </si>
  <si>
    <t>;1/1;</t>
  </si>
  <si>
    <t>2;</t>
  </si>
  <si>
    <t>4/23</t>
  </si>
  <si>
    <t>4/;/23</t>
  </si>
  <si>
    <t>10MR</t>
  </si>
  <si>
    <t>60MS-S</t>
  </si>
  <si>
    <t>80S</t>
  </si>
  <si>
    <t>30MS-S</t>
  </si>
  <si>
    <t>5R/40S</t>
  </si>
  <si>
    <t>20S</t>
  </si>
  <si>
    <t>50S</t>
  </si>
  <si>
    <t>70S</t>
  </si>
  <si>
    <t>10S</t>
  </si>
  <si>
    <t>50MS-S</t>
  </si>
  <si>
    <t>50MS</t>
  </si>
  <si>
    <t>TMS</t>
  </si>
  <si>
    <t>20MR</t>
  </si>
  <si>
    <t>5S</t>
  </si>
  <si>
    <t>60S</t>
  </si>
  <si>
    <t>10MS</t>
  </si>
  <si>
    <t>30MS</t>
  </si>
  <si>
    <t>Stem Buck Thorn</t>
  </si>
  <si>
    <t>KWS Cereals USA</t>
  </si>
  <si>
    <t>Harrisburg, IL</t>
  </si>
  <si>
    <t>20 GPA 28% + 18 GPA 28%</t>
  </si>
  <si>
    <t>FINISH</t>
  </si>
  <si>
    <t>FILLER</t>
  </si>
  <si>
    <t>CV:</t>
  </si>
  <si>
    <t>LSD:</t>
  </si>
  <si>
    <t>Results affected by severe winterkill… trial precision and error variance nevertheless good.</t>
  </si>
  <si>
    <t>Strit H.IL</t>
  </si>
  <si>
    <t>Raleigh, NC</t>
  </si>
  <si>
    <t>Laurel Springs, NC</t>
  </si>
  <si>
    <t>expt</t>
  </si>
  <si>
    <t>bloc</t>
  </si>
  <si>
    <t>plot</t>
  </si>
  <si>
    <t>name</t>
  </si>
  <si>
    <t>entry</t>
  </si>
  <si>
    <t>pedigree</t>
  </si>
  <si>
    <t>GH</t>
  </si>
  <si>
    <t>HDJ</t>
  </si>
  <si>
    <t>LODH</t>
  </si>
  <si>
    <t>BYDV1</t>
  </si>
  <si>
    <t>BYDV2</t>
  </si>
  <si>
    <t>PM1</t>
  </si>
  <si>
    <t>PM2</t>
  </si>
  <si>
    <t>COM1</t>
  </si>
  <si>
    <t>yield</t>
  </si>
  <si>
    <t>twt</t>
  </si>
  <si>
    <t>wst</t>
  </si>
  <si>
    <t>ws</t>
  </si>
  <si>
    <t>Stripe rust 29-May</t>
  </si>
  <si>
    <t>Glume blotch 13-Jun</t>
  </si>
  <si>
    <t>US 14</t>
  </si>
  <si>
    <t/>
  </si>
  <si>
    <t>VA02W-370 = ROANE (VA93-54-429) /PION2691</t>
  </si>
  <si>
    <t>GA901146/GA96004//AGS2000</t>
  </si>
  <si>
    <t>FG 95195 / Jamestown</t>
  </si>
  <si>
    <t>PIONEER 25R47 / JAMESTOWN</t>
  </si>
  <si>
    <t>SS 520 (VA96W-158) / GF951208-2E35 // Jamestown</t>
  </si>
  <si>
    <t>deer8</t>
  </si>
  <si>
    <t>.</t>
  </si>
  <si>
    <t>(TOB/ERA//TOB/CNO67/3/PLO/4/VEE#5/5/KAUZ/6/CNDO/R143//ENTE/MEXI2/3/…)/OVERLEY//(JGR*2//WL711*6/T. mo</t>
  </si>
  <si>
    <t>SS8641//MCC*2/NING7840</t>
  </si>
  <si>
    <t>deer5</t>
  </si>
  <si>
    <t>average</t>
  </si>
  <si>
    <t>max</t>
  </si>
  <si>
    <t>min</t>
  </si>
  <si>
    <t>gh: growth habit, 0-9; 0=very upright spring; 9=very prostrate winter</t>
  </si>
  <si>
    <t>ws: winter survival, %</t>
  </si>
  <si>
    <t>wst: winter stress (mid-winter rating of red/purpling/yellowing), 0=no discoloration, 9=severe.</t>
  </si>
  <si>
    <t>bydv</t>
  </si>
  <si>
    <t>pm</t>
  </si>
  <si>
    <t>RAL NC</t>
  </si>
  <si>
    <t>RAL NC NOD</t>
  </si>
  <si>
    <t>Ent</t>
  </si>
  <si>
    <t>Yield Rank</t>
  </si>
  <si>
    <t>Yield (Bu/A)</t>
  </si>
  <si>
    <t>Test Weight (Lb/Bu)</t>
  </si>
  <si>
    <t>Heading Date (Julian)</t>
  </si>
  <si>
    <t>Height (Inches)</t>
  </si>
  <si>
    <t>Leaf Rust (0-9)</t>
  </si>
  <si>
    <t>FDK</t>
  </si>
  <si>
    <t>NS</t>
  </si>
  <si>
    <t>WLA</t>
  </si>
  <si>
    <t>Don Obert</t>
  </si>
  <si>
    <t>Lafayette, IN</t>
  </si>
  <si>
    <t>Yield CV%:10.2</t>
  </si>
  <si>
    <t>60-20-30 and 44-0-0</t>
  </si>
  <si>
    <t>Liberty, IL</t>
  </si>
  <si>
    <t>Incidence</t>
  </si>
  <si>
    <t>Severity</t>
  </si>
  <si>
    <t>Not enough</t>
  </si>
  <si>
    <t>LCS HS IL</t>
  </si>
  <si>
    <t>FHBI</t>
  </si>
  <si>
    <t>LIB IL</t>
  </si>
  <si>
    <t>K M Glass</t>
  </si>
  <si>
    <t>Belle Mina, Alabama</t>
  </si>
  <si>
    <t>Yield LSD (.10):     6.9</t>
  </si>
  <si>
    <t>80 lbs N</t>
  </si>
  <si>
    <t>Seed Date:       11/5/13</t>
  </si>
  <si>
    <t>Harvest Date:     6/23/14</t>
  </si>
  <si>
    <t>BAL S TRIT</t>
  </si>
  <si>
    <t>BAL SGB</t>
  </si>
  <si>
    <t>Dave Van Sanford</t>
  </si>
  <si>
    <t>Lexington, KY</t>
  </si>
  <si>
    <t>Yield CV%:5.8</t>
  </si>
  <si>
    <t>P and K acc to soil tests; 100 lb N in two apps</t>
  </si>
  <si>
    <t>Very rough winter followed by late cool spring with ideal filling conditions.  Very little disease except for some natural scab infection.</t>
  </si>
  <si>
    <t>LKY</t>
  </si>
  <si>
    <t>TRIO BG IN</t>
  </si>
  <si>
    <t>TRIN BG IN</t>
  </si>
  <si>
    <t>TRIN BG IN  TRIT</t>
  </si>
  <si>
    <t>Trinity Wheat Research</t>
  </si>
  <si>
    <t>Battle Ground, IN  47920</t>
  </si>
  <si>
    <t>32 sq. ft.</t>
  </si>
  <si>
    <t>Yield LSD (.05):    12.6</t>
  </si>
  <si>
    <t>fall 24-24-24    spring 90-0-0</t>
  </si>
  <si>
    <t>10.11.13</t>
  </si>
  <si>
    <t>7.3.14</t>
  </si>
  <si>
    <t>Very cold winter, reaching -18 degrees F.  Generally at least an inch of snow covering the plots. 60+inches of snow for us this year, which pushes the all-time record high amounts.</t>
  </si>
  <si>
    <t>Normal March and April, but an  80+ degree warm but very dry period the last week of April and the first week of May.</t>
  </si>
  <si>
    <t xml:space="preserve">Then cool temperatures with just adequate moisture and with low humidity which further suppressed disease development. Missed nearly all FHB development here at BG,IN. </t>
  </si>
  <si>
    <t>The crop finished nicely in June with best TWs and Yd ever! No two years are ever alike! Heading was 10days later than many of the last few years.</t>
  </si>
  <si>
    <t>The wild Turkeys have found that they really like wheat, which may prove to be a problem in the future. But I won't count on the Turkeys until they hatch.</t>
  </si>
  <si>
    <t xml:space="preserve">A bit less productive part of the field than the adjoining UESRWWN site. </t>
  </si>
  <si>
    <r>
      <t xml:space="preserve">GRAIN YIELD (% of Mean and </t>
    </r>
    <r>
      <rPr>
        <b/>
        <sz val="8"/>
        <color rgb="FFFF0000"/>
        <rFont val="Arial"/>
        <family val="2"/>
      </rPr>
      <t>Ranks</t>
    </r>
    <r>
      <rPr>
        <b/>
        <sz val="8"/>
        <color rgb="FF0000FF"/>
        <rFont val="Arial"/>
        <family val="2"/>
      </rPr>
      <t>)</t>
    </r>
  </si>
  <si>
    <t>Yield (bu/ac)</t>
  </si>
  <si>
    <t>BGD IN</t>
  </si>
  <si>
    <t xml:space="preserve">   high-temperature adult-plant (HTAP) resistance.</t>
  </si>
  <si>
    <r>
      <t>c</t>
    </r>
    <r>
      <rPr>
        <sz val="9"/>
        <color indexed="8"/>
        <rFont val="Arial"/>
        <family val="2"/>
      </rPr>
      <t xml:space="preserve"> Entries with a high IT in the seedling low-temperature test but with a low IT in the adult-plant tests under high temperatures have possibly </t>
    </r>
  </si>
  <si>
    <t xml:space="preserve">  in different time periods. </t>
  </si>
  <si>
    <r>
      <t xml:space="preserve">  at the 10-30</t>
    </r>
    <r>
      <rPr>
        <vertAlign val="superscript"/>
        <sz val="9"/>
        <color indexed="8"/>
        <rFont val="Arial"/>
        <family val="2"/>
      </rPr>
      <t>o</t>
    </r>
    <r>
      <rPr>
        <sz val="9"/>
        <color indexed="8"/>
        <rFont val="Arial"/>
        <family val="2"/>
      </rPr>
      <t xml:space="preserve">C diurnal temperature cycle with 16 h light. IT was recorded for each plant 18 to 20 days after inoculation. The three reps for each race test were done </t>
    </r>
  </si>
  <si>
    <r>
      <t xml:space="preserve">  of a particular race with talc powdery at about 1:20 ratio, incubated for 20 to 24 h in a dew chamber (dark, 10</t>
    </r>
    <r>
      <rPr>
        <vertAlign val="superscript"/>
        <sz val="9"/>
        <color indexed="8"/>
        <rFont val="Arial"/>
        <family val="2"/>
      </rPr>
      <t>o</t>
    </r>
    <r>
      <rPr>
        <sz val="9"/>
        <color indexed="8"/>
        <rFont val="Arial"/>
        <family val="2"/>
      </rPr>
      <t xml:space="preserve">C) and then grown in a greenhouse growth chamber  </t>
    </r>
  </si>
  <si>
    <t xml:space="preserve">  diurnal temperature cycle, 16h light) from January to March. Plants at boot to flowering stages were inoculated (Jan to March 2012) with a mixture of urediniospores  </t>
  </si>
  <si>
    <r>
      <t xml:space="preserve">  November and seedlings of about 3-5 cm were vernalized at 2-4</t>
    </r>
    <r>
      <rPr>
        <vertAlign val="superscript"/>
        <sz val="9"/>
        <color indexed="8"/>
        <rFont val="Arial"/>
        <family val="2"/>
      </rPr>
      <t>o</t>
    </r>
    <r>
      <rPr>
        <sz val="9"/>
        <color indexed="8"/>
        <rFont val="Arial"/>
        <family val="2"/>
      </rPr>
      <t>C for 6 to 9 weeks and then transplanted into big pots and grown in the greenhouse (10 to 25</t>
    </r>
    <r>
      <rPr>
        <vertAlign val="superscript"/>
        <sz val="9"/>
        <color indexed="8"/>
        <rFont val="Arial"/>
        <family val="2"/>
      </rPr>
      <t>o</t>
    </r>
    <r>
      <rPr>
        <sz val="9"/>
        <color indexed="8"/>
        <rFont val="Arial"/>
        <family val="2"/>
      </rPr>
      <t xml:space="preserve">C </t>
    </r>
  </si>
  <si>
    <r>
      <t>b</t>
    </r>
    <r>
      <rPr>
        <sz val="9"/>
        <color indexed="8"/>
        <rFont val="Arial"/>
        <family val="2"/>
      </rPr>
      <t xml:space="preserve"> The seedling tests were conducted in October to December 2011  for each race without replications.  For adult-plant tests, seeds were planted in late </t>
    </r>
  </si>
  <si>
    <r>
      <t xml:space="preserve">     PSTv-51:  </t>
    </r>
    <r>
      <rPr>
        <b/>
        <sz val="9"/>
        <color indexed="8"/>
        <rFont val="Arial"/>
        <family val="2"/>
      </rPr>
      <t>1,6,7,8,9,10,17,24,27,32,43,44,SP,Tr1,Exp2,Tye</t>
    </r>
    <r>
      <rPr>
        <sz val="9"/>
        <color indexed="8"/>
        <rFont val="Arial"/>
        <family val="2"/>
      </rPr>
      <t>/5,15</t>
    </r>
  </si>
  <si>
    <r>
      <t xml:space="preserve">     PSTv-40:   </t>
    </r>
    <r>
      <rPr>
        <b/>
        <sz val="9"/>
        <color indexed="8"/>
        <rFont val="Arial"/>
        <family val="2"/>
      </rPr>
      <t>6,7,8,9,10,24,27,32,43,44,Tr1,Exp2</t>
    </r>
    <r>
      <rPr>
        <sz val="9"/>
        <color indexed="8"/>
        <rFont val="Arial"/>
        <family val="2"/>
      </rPr>
      <t xml:space="preserve">/1,5,15,17,SP,Tye  </t>
    </r>
  </si>
  <si>
    <r>
      <t xml:space="preserve">     PSTv-37:   </t>
    </r>
    <r>
      <rPr>
        <b/>
        <sz val="9"/>
        <color indexed="8"/>
        <rFont val="Arial"/>
        <family val="2"/>
      </rPr>
      <t>6,7,8,9,17,27,43,44,Tr1,Exp2</t>
    </r>
    <r>
      <rPr>
        <sz val="9"/>
        <color indexed="8"/>
        <rFont val="Arial"/>
        <family val="2"/>
      </rPr>
      <t>/1,5,10,15,24,32,SP,Tye</t>
    </r>
  </si>
  <si>
    <r>
      <t xml:space="preserve">     PSTv-14:  </t>
    </r>
    <r>
      <rPr>
        <b/>
        <sz val="9"/>
        <color indexed="8"/>
        <rFont val="Arial"/>
        <family val="2"/>
      </rPr>
      <t>1,6,7,8,9,17,27,43,44,Tr1,Exp2,Tye</t>
    </r>
    <r>
      <rPr>
        <sz val="9"/>
        <color indexed="8"/>
        <rFont val="Arial"/>
        <family val="2"/>
      </rPr>
      <t>/5,10,15,24,32,SP</t>
    </r>
  </si>
  <si>
    <r>
      <t xml:space="preserve">     PSTv-4:    </t>
    </r>
    <r>
      <rPr>
        <b/>
        <sz val="9"/>
        <color indexed="8"/>
        <rFont val="Arial"/>
        <family val="2"/>
      </rPr>
      <t>1,6,9,17,27,SP,Tye</t>
    </r>
    <r>
      <rPr>
        <sz val="9"/>
        <color indexed="8"/>
        <rFont val="Arial"/>
        <family val="2"/>
      </rPr>
      <t xml:space="preserve">/5,7,8,10,15,24,32,43,44,Tr1,Exp2 </t>
    </r>
  </si>
  <si>
    <r>
      <t xml:space="preserve">  </t>
    </r>
    <r>
      <rPr>
        <b/>
        <sz val="9"/>
        <color indexed="8"/>
        <rFont val="Arial"/>
        <family val="2"/>
      </rPr>
      <t>Virulence</t>
    </r>
    <r>
      <rPr>
        <sz val="9"/>
        <color indexed="8"/>
        <rFont val="Arial"/>
        <family val="2"/>
      </rPr>
      <t>/avirulence formulae (</t>
    </r>
    <r>
      <rPr>
        <i/>
        <sz val="9"/>
        <color indexed="8"/>
        <rFont val="Arial"/>
        <family val="2"/>
      </rPr>
      <t>Yr</t>
    </r>
    <r>
      <rPr>
        <sz val="9"/>
        <color indexed="8"/>
        <rFont val="Arial"/>
        <family val="2"/>
      </rPr>
      <t xml:space="preserve"> genes) of the tested races:</t>
    </r>
  </si>
  <si>
    <t xml:space="preserve">  leaf has a IT different from the leaf below, the ITs are separated by"/" with the flag leaf IT first.</t>
  </si>
  <si>
    <t xml:space="preserve">  by "," for most plants with the first IT and few plants with the second IT and the number of plants for each IT is indicated in "( )".  For adult-plant tests, if the flag </t>
  </si>
  <si>
    <t xml:space="preserve">  IT 0-3 are considered resistant, 4-6 intermediate, and 7-9 susceptible. Heterogenous reactions of an entry were indicated by two or more ITs separated</t>
  </si>
  <si>
    <r>
      <t>a</t>
    </r>
    <r>
      <rPr>
        <sz val="9"/>
        <color indexed="8"/>
        <rFont val="Arial"/>
        <family val="2"/>
      </rPr>
      <t xml:space="preserve"> Infection Type (IT) was recorded based on the 0-9 scale with ITs 8 and 9 combined as 8 (the most susceptible reaction) in field data.  Generally</t>
    </r>
  </si>
  <si>
    <t>HUNDRED BARLEY (FILL)</t>
  </si>
  <si>
    <t>END OF NURSERY</t>
  </si>
  <si>
    <t>(SUSCEPTIBLE CHECK)</t>
  </si>
  <si>
    <t>PS 279</t>
  </si>
  <si>
    <t>No</t>
  </si>
  <si>
    <t>8,8,8</t>
  </si>
  <si>
    <t>Low</t>
  </si>
  <si>
    <t>3,3,5</t>
  </si>
  <si>
    <t>5,5,5</t>
  </si>
  <si>
    <t>2,5</t>
  </si>
  <si>
    <t>Unknown</t>
  </si>
  <si>
    <t>2,2,2</t>
  </si>
  <si>
    <t>2,8</t>
  </si>
  <si>
    <t>2,5(2)</t>
  </si>
  <si>
    <t>Moderate</t>
  </si>
  <si>
    <t>5,7</t>
  </si>
  <si>
    <t>High</t>
  </si>
  <si>
    <t>2,5(1)</t>
  </si>
  <si>
    <t>5,8</t>
  </si>
  <si>
    <t>3,3,3</t>
  </si>
  <si>
    <t>8,2(2)</t>
  </si>
  <si>
    <t>5,5,2</t>
  </si>
  <si>
    <t>2,8(1)</t>
  </si>
  <si>
    <t>8,2(1)</t>
  </si>
  <si>
    <t>5,5,3</t>
  </si>
  <si>
    <t>2,3,3</t>
  </si>
  <si>
    <t>2,2,3</t>
  </si>
  <si>
    <t>7,7,7</t>
  </si>
  <si>
    <t>3,3,8</t>
  </si>
  <si>
    <t xml:space="preserve"> 3,5,5</t>
  </si>
  <si>
    <t>8.8.8</t>
  </si>
  <si>
    <t>2,8(2)</t>
  </si>
  <si>
    <t>2(2),5(4)</t>
  </si>
  <si>
    <t>2(3),5(4)</t>
  </si>
  <si>
    <t>2.2.2</t>
  </si>
  <si>
    <t>2.2.3</t>
  </si>
  <si>
    <t>5.5.5</t>
  </si>
  <si>
    <t>resistance</t>
  </si>
  <si>
    <t>PSTv-40</t>
  </si>
  <si>
    <t>PSTv-37</t>
  </si>
  <si>
    <t>PSTv-14</t>
  </si>
  <si>
    <t>PSTv-51</t>
  </si>
  <si>
    <t>PSTv-4</t>
  </si>
  <si>
    <t>PLOT</t>
  </si>
  <si>
    <t>nurs.</t>
  </si>
  <si>
    <t>Contributor</t>
  </si>
  <si>
    <t>No.</t>
  </si>
  <si>
    <t>Pedigree</t>
  </si>
  <si>
    <t>Designation</t>
  </si>
  <si>
    <r>
      <t>HTAP</t>
    </r>
    <r>
      <rPr>
        <b/>
        <vertAlign val="superscript"/>
        <sz val="8"/>
        <rFont val="Arial"/>
        <family val="2"/>
      </rPr>
      <t>c</t>
    </r>
  </si>
  <si>
    <t>(10 - 30 C)</t>
  </si>
  <si>
    <t>(4 - 20 C)</t>
  </si>
  <si>
    <t>Cultivar/</t>
  </si>
  <si>
    <t>Possible</t>
  </si>
  <si>
    <r>
      <t>Adult-plant Test</t>
    </r>
    <r>
      <rPr>
        <b/>
        <vertAlign val="superscript"/>
        <sz val="8"/>
        <rFont val="Arial"/>
        <family val="2"/>
      </rPr>
      <t>b</t>
    </r>
  </si>
  <si>
    <r>
      <t>Seedling Test</t>
    </r>
    <r>
      <rPr>
        <b/>
        <vertAlign val="superscript"/>
        <sz val="8"/>
        <rFont val="Arial"/>
        <family val="2"/>
      </rPr>
      <t>b</t>
    </r>
  </si>
  <si>
    <t>year</t>
  </si>
  <si>
    <t>Bock.</t>
  </si>
  <si>
    <r>
      <t>Infection type produced by PST races</t>
    </r>
    <r>
      <rPr>
        <b/>
        <vertAlign val="superscript"/>
        <sz val="8"/>
        <rFont val="Arial"/>
        <family val="2"/>
      </rPr>
      <t>a</t>
    </r>
  </si>
  <si>
    <t>1st</t>
  </si>
  <si>
    <r>
      <t>TEMPERATURES (DIURNAL TEMPERATURES GRADUALLY CHANGING FROM 10 TO 30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C) FOR THE ADULT-PLANT TESTS  </t>
    </r>
  </si>
  <si>
    <r>
      <t>TEMPERATURES (DIURNAL TEMPERATURES GRADUALLY CHANGING FROM 4 TO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C FOR THE SEEDLING TESTS AND AT HIGH </t>
    </r>
  </si>
  <si>
    <r>
      <t xml:space="preserve">TESTED WITH SELECTED </t>
    </r>
    <r>
      <rPr>
        <b/>
        <i/>
        <sz val="10"/>
        <rFont val="Arial"/>
        <family val="2"/>
      </rPr>
      <t>Puccinia striiformis</t>
    </r>
    <r>
      <rPr>
        <b/>
        <sz val="10"/>
        <rFont val="Arial"/>
        <family val="2"/>
      </rPr>
      <t xml:space="preserve"> f. sp. </t>
    </r>
    <r>
      <rPr>
        <b/>
        <i/>
        <sz val="10"/>
        <rFont val="Arial"/>
        <family val="2"/>
      </rPr>
      <t>tritici</t>
    </r>
    <r>
      <rPr>
        <b/>
        <sz val="10"/>
        <rFont val="Arial"/>
        <family val="2"/>
      </rPr>
      <t xml:space="preserve"> (PST) RACES UNDER CONTROLLED GREENHOUSE CONDITIONS AT LOW </t>
    </r>
  </si>
  <si>
    <t xml:space="preserve">SOUTHERN WHEAT NURSERY (EXP16) COORDINATED BY HAROLD BOCKLMAN (UNIFORM EASTERN SOFT RED WINTER WHEAT NURSERY) </t>
  </si>
  <si>
    <t xml:space="preserve">TABLE XMC1416GH.  STRIPE RUST INFECTION TYPE (IT) ON SEEDLINGS AND ADULT-PLANTS OF CULTIVARS AND LINES IN THE WINTER </t>
  </si>
  <si>
    <r>
      <t>TABLE XMC1416F.  STRIPE RUST INFECTION TYPE (IT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 xml:space="preserve">) AND SEVERITY (%) ON CULTIVARS AND LINES IN THE WINTER SOUTHERN WHEAT </t>
    </r>
  </si>
  <si>
    <t xml:space="preserve">NURSERY (EXP16) (COORDINATED BY HAROLD BOCKELMAN) (UNIFORM EASTERN SOFT RED WINTER WHEAT NURSERY) AT WHITLOW </t>
  </si>
  <si>
    <t xml:space="preserve">FARM (LOC 04) NEAR PULLMAN, MT VERNON (LOC 05), WALLA WALLA (LOC 06), AND LIND (LOC 07), WA  WHEN RECORDED AT THE </t>
  </si>
  <si>
    <t xml:space="preserve">INDICATED DATES AND STAGES OF PLANT GROWTH, 2014 UNDER NATURAL INFECTION  </t>
  </si>
  <si>
    <t>NOTE:  THE WALLA WALLA (LOC 06) AND LIND (LOC 07) SITES DID NOT PRODUCE DATA AS STRIPE RUST WAS TOO LOW.</t>
  </si>
  <si>
    <t>LOC 04</t>
  </si>
  <si>
    <t>LOC 05</t>
  </si>
  <si>
    <t>Field</t>
  </si>
  <si>
    <t>Milk</t>
  </si>
  <si>
    <t>Stem Elong.</t>
  </si>
  <si>
    <t>Flowering</t>
  </si>
  <si>
    <t>overall</t>
  </si>
  <si>
    <t>HTAP</t>
  </si>
  <si>
    <t>IT</t>
  </si>
  <si>
    <r>
      <t>summary</t>
    </r>
    <r>
      <rPr>
        <b/>
        <vertAlign val="superscript"/>
        <sz val="8"/>
        <color indexed="8"/>
        <rFont val="Arial"/>
        <family val="2"/>
      </rPr>
      <t>d</t>
    </r>
  </si>
  <si>
    <r>
      <t>rating</t>
    </r>
    <r>
      <rPr>
        <b/>
        <vertAlign val="superscript"/>
        <sz val="8"/>
        <color indexed="8"/>
        <rFont val="Arial"/>
        <family val="2"/>
      </rPr>
      <t>e</t>
    </r>
  </si>
  <si>
    <r>
      <t>resistance</t>
    </r>
    <r>
      <rPr>
        <b/>
        <vertAlign val="superscript"/>
        <sz val="8"/>
        <color indexed="8"/>
        <rFont val="Arial"/>
        <family val="2"/>
      </rPr>
      <t>f</t>
    </r>
  </si>
  <si>
    <t>MS</t>
  </si>
  <si>
    <t>R</t>
  </si>
  <si>
    <t>MR</t>
  </si>
  <si>
    <t>S</t>
  </si>
  <si>
    <t>MR-MS</t>
  </si>
  <si>
    <r>
      <rPr>
        <vertAlign val="superscript"/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Infection Type (IT) was recorded based on the 0-9 scale with ITs 8 and 9 combined as 8 (the most susceptible reaction) in field data.  Generally</t>
    </r>
  </si>
  <si>
    <t xml:space="preserve">  IT 0-3 are considered resistant, 4-6 intermediate, and 7-9 susceptible. Heterogenous reactions of an entry were indicated by two or more ITs </t>
  </si>
  <si>
    <t xml:space="preserve">  separated by "," for most plants with the first IT and few plants with the second IT or connected with "-" for entries containing plants with </t>
  </si>
  <si>
    <t xml:space="preserve">  continuous ITs.</t>
  </si>
  <si>
    <r>
      <rPr>
        <vertAlign val="superscript"/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 xml:space="preserve"> LOC 04 near Pullman, WA were artificially inoculated with a mixture of races PSTv-14 (virulent to </t>
    </r>
    <r>
      <rPr>
        <i/>
        <sz val="10"/>
        <color indexed="8"/>
        <rFont val="Arial"/>
        <family val="2"/>
      </rPr>
      <t>Yr6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Yr7</t>
    </r>
    <r>
      <rPr>
        <sz val="10"/>
        <color indexed="8"/>
        <rFont val="Arial"/>
        <family val="2"/>
      </rPr>
      <t>,</t>
    </r>
    <r>
      <rPr>
        <i/>
        <sz val="10"/>
        <color indexed="8"/>
        <rFont val="Arial"/>
        <family val="2"/>
      </rPr>
      <t xml:space="preserve"> Yr8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Yr9</t>
    </r>
    <r>
      <rPr>
        <sz val="10"/>
        <color indexed="8"/>
        <rFont val="Arial"/>
        <family val="2"/>
      </rPr>
      <t xml:space="preserve">,   </t>
    </r>
  </si>
  <si>
    <r>
      <rPr>
        <i/>
        <sz val="10"/>
        <color indexed="8"/>
        <rFont val="Arial"/>
        <family val="2"/>
      </rPr>
      <t xml:space="preserve">  Yr17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Yr27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Yr43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Yr44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YrTr1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YrExp2</t>
    </r>
    <r>
      <rPr>
        <sz val="10"/>
        <color indexed="8"/>
        <rFont val="Arial"/>
        <family val="2"/>
      </rPr>
      <t xml:space="preserve">, and </t>
    </r>
    <r>
      <rPr>
        <i/>
        <sz val="10"/>
        <color indexed="8"/>
        <rFont val="Arial"/>
        <family val="2"/>
      </rPr>
      <t>YrTye</t>
    </r>
    <r>
      <rPr>
        <sz val="10"/>
        <color indexed="8"/>
        <rFont val="Arial"/>
        <family val="2"/>
      </rPr>
      <t xml:space="preserve"> but avirulent to </t>
    </r>
    <r>
      <rPr>
        <i/>
        <sz val="10"/>
        <color indexed="8"/>
        <rFont val="Arial"/>
        <family val="2"/>
      </rPr>
      <t>Yr1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Yr5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Yr10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Yr15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Yr24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Yr32</t>
    </r>
    <r>
      <rPr>
        <sz val="10"/>
        <color indexed="8"/>
        <rFont val="Arial"/>
        <family val="2"/>
      </rPr>
      <t xml:space="preserve">, and </t>
    </r>
    <r>
      <rPr>
        <i/>
        <sz val="10"/>
        <color indexed="8"/>
        <rFont val="Arial"/>
        <family val="2"/>
      </rPr>
      <t>YrSP</t>
    </r>
    <r>
      <rPr>
        <sz val="10"/>
        <color indexed="8"/>
        <rFont val="Arial"/>
        <family val="2"/>
      </rPr>
      <t xml:space="preserve">) and PSTv-37 (virulent to </t>
    </r>
  </si>
  <si>
    <r>
      <rPr>
        <i/>
        <sz val="10"/>
        <color indexed="8"/>
        <rFont val="Arial"/>
        <family val="2"/>
      </rPr>
      <t xml:space="preserve">  Yr6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Yr7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Yr8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Yr9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Yr17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Yr27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Yr43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Yr44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YrTr1</t>
    </r>
    <r>
      <rPr>
        <sz val="10"/>
        <color indexed="8"/>
        <rFont val="Arial"/>
        <family val="2"/>
      </rPr>
      <t xml:space="preserve">, and </t>
    </r>
    <r>
      <rPr>
        <i/>
        <sz val="10"/>
        <color indexed="8"/>
        <rFont val="Arial"/>
        <family val="2"/>
      </rPr>
      <t>YrExp2</t>
    </r>
    <r>
      <rPr>
        <sz val="10"/>
        <color indexed="8"/>
        <rFont val="Arial"/>
        <family val="2"/>
      </rPr>
      <t xml:space="preserve">, but avirulent to  </t>
    </r>
    <r>
      <rPr>
        <i/>
        <sz val="10"/>
        <color indexed="8"/>
        <rFont val="Arial"/>
        <family val="2"/>
      </rPr>
      <t>Yr1</t>
    </r>
    <r>
      <rPr>
        <sz val="10"/>
        <color indexed="8"/>
        <rFont val="Arial"/>
        <family val="2"/>
      </rPr>
      <t>,</t>
    </r>
    <r>
      <rPr>
        <i/>
        <sz val="10"/>
        <color indexed="8"/>
        <rFont val="Arial"/>
        <family val="2"/>
      </rPr>
      <t xml:space="preserve"> Yr5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Yr10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Yr15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Yr24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Yr32</t>
    </r>
    <r>
      <rPr>
        <sz val="10"/>
        <color indexed="8"/>
        <rFont val="Arial"/>
        <family val="2"/>
      </rPr>
      <t>,</t>
    </r>
    <r>
      <rPr>
        <i/>
        <sz val="10"/>
        <color indexed="8"/>
        <rFont val="Arial"/>
        <family val="2"/>
      </rPr>
      <t xml:space="preserve"> YrSP</t>
    </r>
    <r>
      <rPr>
        <sz val="10"/>
        <color indexed="8"/>
        <rFont val="Arial"/>
        <family val="2"/>
      </rPr>
      <t xml:space="preserve">, and </t>
    </r>
    <r>
      <rPr>
        <i/>
        <sz val="10"/>
        <color indexed="8"/>
        <rFont val="Arial"/>
        <family val="2"/>
      </rPr>
      <t>YrTye</t>
    </r>
    <r>
      <rPr>
        <sz val="10"/>
        <color indexed="8"/>
        <rFont val="Arial"/>
        <family val="2"/>
      </rPr>
      <t xml:space="preserve">). </t>
    </r>
  </si>
  <si>
    <t xml:space="preserve">  LOC 05 was under natural infection.</t>
  </si>
  <si>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 xml:space="preserve"> Entries with a high IT in the first note, but a low IT in the second note at Mt. Vernon may indicate that they have high-temperature, adult-plant </t>
    </r>
  </si>
  <si>
    <t xml:space="preserve">  (HTAP) resistance. </t>
  </si>
  <si>
    <r>
      <rPr>
        <vertAlign val="superscript"/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R = resistant, MR = moderately resistant, MS = moderately susceptible, and S =susceptible.</t>
    </r>
  </si>
  <si>
    <r>
      <rPr>
        <vertAlign val="super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1 = most resistant and 9 most susceptible.</t>
    </r>
  </si>
  <si>
    <t xml:space="preserve">  Note: The summary and ratings are based on the highest IT and % severity to discourge use of race-specific resistance. </t>
  </si>
  <si>
    <r>
      <rPr>
        <vertAlign val="superscript"/>
        <sz val="9"/>
        <rFont val="Arial"/>
        <family val="2"/>
      </rPr>
      <t>f</t>
    </r>
    <r>
      <rPr>
        <sz val="9"/>
        <rFont val="Arial"/>
        <family val="2"/>
      </rPr>
      <t xml:space="preserve">  The high-temperature adult-plant (HTAP) resistance data were based on greenhouse tests. Unknown = Whether the entry has HTAP resistance or not </t>
    </r>
  </si>
  <si>
    <r>
      <t xml:space="preserve">  couldn't be determined as it was resistant to all tested races in the seedling stage. TBT = to be tested. Entries with the combination of </t>
    </r>
    <r>
      <rPr>
        <i/>
        <sz val="10"/>
        <color indexed="8"/>
        <rFont val="Helvetica Neue"/>
      </rPr>
      <t>Yr5</t>
    </r>
    <r>
      <rPr>
        <sz val="10"/>
        <color indexed="8"/>
        <rFont val="Helvetica Neue"/>
      </rPr>
      <t xml:space="preserve"> and/or </t>
    </r>
    <r>
      <rPr>
        <i/>
        <sz val="10"/>
        <color indexed="8"/>
        <rFont val="Helvetica Neue"/>
      </rPr>
      <t>Yr15</t>
    </r>
    <r>
      <rPr>
        <sz val="10"/>
        <color indexed="8"/>
        <rFont val="Helvetica Neue"/>
      </rPr>
      <t xml:space="preserve"> </t>
    </r>
  </si>
  <si>
    <t xml:space="preserve">  may not have HTAP resistance but their resistance should be highly effective as no races virulent to either of the genes are found in the US.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</si>
</sst>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;\-&quot;$&quot;#,##0"/>
    <numFmt numFmtId="166" formatCode="m/d;@"/>
  </numFmts>
  <fonts count="8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6"/>
      <color indexed="10"/>
      <name val="Times New Roman"/>
      <family val="1"/>
    </font>
    <font>
      <sz val="6"/>
      <name val="Times New Roman"/>
      <family val="1"/>
    </font>
    <font>
      <sz val="5"/>
      <name val="Times New Roman"/>
      <family val="1"/>
    </font>
    <font>
      <sz val="5"/>
      <color indexed="8"/>
      <name val="Times New Roman"/>
      <family val="1"/>
    </font>
    <font>
      <sz val="5"/>
      <name val="Verdana"/>
      <family val="2"/>
    </font>
    <font>
      <sz val="6"/>
      <color indexed="8"/>
      <name val="Times New Roman"/>
      <family val="1"/>
    </font>
    <font>
      <sz val="8"/>
      <name val="Verdana"/>
      <family val="2"/>
    </font>
    <font>
      <sz val="6"/>
      <color indexed="12"/>
      <name val="Times New Roman"/>
      <family val="1"/>
    </font>
    <font>
      <sz val="8"/>
      <name val="Times New Roman"/>
      <family val="1"/>
    </font>
    <font>
      <sz val="8"/>
      <color indexed="8"/>
      <name val="Times New Roman"/>
      <family val="1"/>
    </font>
    <font>
      <sz val="7"/>
      <name val="Times New Roman"/>
      <family val="1"/>
    </font>
    <font>
      <sz val="10"/>
      <name val="Verdana"/>
      <family val="2"/>
    </font>
    <font>
      <b/>
      <sz val="8"/>
      <name val="Times New Roman"/>
      <family val="1"/>
    </font>
    <font>
      <sz val="11"/>
      <color indexed="8"/>
      <name val="Calibri"/>
      <family val="2"/>
    </font>
    <font>
      <i/>
      <sz val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72"/>
      <name val="Verdana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12"/>
      <name val="Arial"/>
      <family val="2"/>
    </font>
    <font>
      <sz val="18"/>
      <name val="Times New Roman"/>
      <family val="1"/>
    </font>
    <font>
      <i/>
      <sz val="12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theme="10"/>
      <name val="Arial"/>
      <family val="2"/>
    </font>
    <font>
      <sz val="10"/>
      <name val="Arial CE"/>
      <charset val="238"/>
    </font>
    <font>
      <sz val="10"/>
      <name val="Arial"/>
      <family val="2"/>
      <charset val="238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10"/>
      <color rgb="FF0000FF"/>
      <name val="Arial"/>
      <family val="2"/>
    </font>
    <font>
      <b/>
      <sz val="10"/>
      <color rgb="FF002060"/>
      <name val="Arial"/>
      <family val="2"/>
    </font>
    <font>
      <sz val="12"/>
      <color indexed="8"/>
      <name val="Verdana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Verdana"/>
      <family val="2"/>
    </font>
    <font>
      <b/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10"/>
      <color indexed="8"/>
      <name val="Arial"/>
      <family val="2"/>
    </font>
    <font>
      <i/>
      <sz val="10"/>
      <color indexed="8"/>
      <name val="Arial"/>
      <family val="2"/>
    </font>
    <font>
      <vertAlign val="superscript"/>
      <sz val="9"/>
      <name val="Arial"/>
      <family val="2"/>
    </font>
    <font>
      <sz val="10"/>
      <color indexed="8"/>
      <name val="Helvetica Neue"/>
    </font>
    <font>
      <i/>
      <sz val="10"/>
      <color indexed="8"/>
      <name val="Helvetica Neue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FFCC"/>
      </patternFill>
    </fill>
  </fills>
  <borders count="26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 style="thin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/>
      <top style="thin">
        <color indexed="9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</borders>
  <cellStyleXfs count="13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4" fillId="0" borderId="0"/>
    <xf numFmtId="0" fontId="20" fillId="0" borderId="0"/>
    <xf numFmtId="0" fontId="20" fillId="0" borderId="0"/>
    <xf numFmtId="0" fontId="33" fillId="0" borderId="0"/>
    <xf numFmtId="0" fontId="20" fillId="0" borderId="0"/>
    <xf numFmtId="3" fontId="2" fillId="0" borderId="0"/>
    <xf numFmtId="0" fontId="35" fillId="0" borderId="0"/>
    <xf numFmtId="0" fontId="1" fillId="0" borderId="0"/>
    <xf numFmtId="0" fontId="37" fillId="0" borderId="0"/>
    <xf numFmtId="0" fontId="38" fillId="0" borderId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14" borderId="0" applyNumberFormat="0" applyBorder="0" applyAlignment="0" applyProtection="0"/>
    <xf numFmtId="0" fontId="35" fillId="17" borderId="0" applyNumberFormat="0" applyBorder="0" applyAlignment="0" applyProtection="0"/>
    <xf numFmtId="0" fontId="35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17" borderId="0" applyNumberFormat="0" applyBorder="0" applyAlignment="0" applyProtection="0"/>
    <xf numFmtId="0" fontId="35" fillId="20" borderId="0" applyNumberFormat="0" applyBorder="0" applyAlignment="0" applyProtection="0"/>
    <xf numFmtId="0" fontId="35" fillId="14" borderId="0" applyNumberFormat="0" applyBorder="0" applyAlignment="0" applyProtection="0"/>
    <xf numFmtId="0" fontId="39" fillId="21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14" borderId="0" applyNumberFormat="0" applyBorder="0" applyAlignment="0" applyProtection="0"/>
    <xf numFmtId="0" fontId="39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40" fillId="25" borderId="0" applyNumberFormat="0" applyBorder="0" applyAlignment="0" applyProtection="0"/>
    <xf numFmtId="0" fontId="41" fillId="13" borderId="174" applyNumberFormat="0" applyAlignment="0" applyProtection="0"/>
    <xf numFmtId="0" fontId="42" fillId="26" borderId="175" applyNumberFormat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3" fontId="1" fillId="0" borderId="0"/>
    <xf numFmtId="0" fontId="43" fillId="0" borderId="0" applyNumberFormat="0" applyFill="0" applyBorder="0" applyAlignment="0" applyProtection="0"/>
    <xf numFmtId="0" fontId="44" fillId="27" borderId="0" applyNumberFormat="0" applyBorder="0" applyAlignment="0" applyProtection="0"/>
    <xf numFmtId="0" fontId="45" fillId="0" borderId="176" applyNumberFormat="0" applyFill="0" applyAlignment="0" applyProtection="0"/>
    <xf numFmtId="0" fontId="46" fillId="0" borderId="177" applyNumberFormat="0" applyFill="0" applyAlignment="0" applyProtection="0"/>
    <xf numFmtId="0" fontId="47" fillId="0" borderId="178" applyNumberFormat="0" applyFill="0" applyAlignment="0" applyProtection="0"/>
    <xf numFmtId="0" fontId="47" fillId="0" borderId="0" applyNumberFormat="0" applyFill="0" applyBorder="0" applyAlignment="0" applyProtection="0"/>
    <xf numFmtId="0" fontId="48" fillId="14" borderId="174" applyNumberFormat="0" applyAlignment="0" applyProtection="0"/>
    <xf numFmtId="0" fontId="49" fillId="0" borderId="179" applyNumberFormat="0" applyFill="0" applyAlignment="0" applyProtection="0"/>
    <xf numFmtId="0" fontId="50" fillId="0" borderId="0"/>
    <xf numFmtId="0" fontId="5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15" borderId="180" applyNumberFormat="0" applyFont="0" applyAlignment="0" applyProtection="0"/>
    <xf numFmtId="0" fontId="52" fillId="13" borderId="181" applyNumberFormat="0" applyAlignment="0" applyProtection="0"/>
    <xf numFmtId="0" fontId="53" fillId="0" borderId="0" applyNumberFormat="0" applyFill="0" applyBorder="0" applyAlignment="0" applyProtection="0"/>
    <xf numFmtId="0" fontId="54" fillId="0" borderId="182" applyNumberFormat="0" applyFill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1" fontId="1" fillId="0" borderId="186" applyFont="0" applyAlignment="0" applyProtection="0">
      <alignment horizontal="center"/>
    </xf>
    <xf numFmtId="1" fontId="1" fillId="0" borderId="186" applyFont="0" applyAlignment="0" applyProtection="0">
      <alignment horizontal="center"/>
    </xf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35" fillId="0" borderId="0" applyFont="0" applyFill="0" applyBorder="0" applyAlignment="0" applyProtection="0">
      <alignment vertical="top"/>
    </xf>
    <xf numFmtId="0" fontId="59" fillId="0" borderId="0" applyNumberFormat="0" applyFill="0" applyBorder="0" applyAlignment="0" applyProtection="0">
      <alignment vertical="top"/>
    </xf>
    <xf numFmtId="0" fontId="35" fillId="0" borderId="0" applyProtection="0">
      <alignment vertical="top"/>
    </xf>
    <xf numFmtId="0" fontId="35" fillId="0" borderId="0" applyProtection="0">
      <alignment vertical="top"/>
    </xf>
    <xf numFmtId="0" fontId="35" fillId="0" borderId="0" applyProtection="0">
      <alignment vertical="top"/>
    </xf>
    <xf numFmtId="0" fontId="14" fillId="0" borderId="0" applyProtection="0">
      <alignment vertical="top"/>
    </xf>
    <xf numFmtId="0" fontId="60" fillId="0" borderId="0" applyProtection="0">
      <alignment vertical="top"/>
    </xf>
    <xf numFmtId="0" fontId="30" fillId="0" borderId="0" applyProtection="0">
      <alignment vertical="top"/>
    </xf>
    <xf numFmtId="0" fontId="61" fillId="0" borderId="0" applyProtection="0">
      <alignment vertical="top"/>
    </xf>
    <xf numFmtId="2" fontId="59" fillId="0" borderId="0" applyFill="0" applyBorder="0" applyAlignment="0" applyProtection="0">
      <alignment vertical="top"/>
    </xf>
    <xf numFmtId="0" fontId="62" fillId="0" borderId="199" applyNumberFormat="0" applyFill="0" applyAlignment="0" applyProtection="0"/>
    <xf numFmtId="0" fontId="62" fillId="0" borderId="199" applyNumberFormat="0" applyFill="0" applyAlignment="0" applyProtection="0"/>
    <xf numFmtId="0" fontId="62" fillId="0" borderId="199" applyNumberFormat="0" applyFill="0" applyAlignment="0" applyProtection="0"/>
    <xf numFmtId="0" fontId="62" fillId="0" borderId="199" applyNumberFormat="0" applyFill="0" applyAlignment="0" applyProtection="0"/>
    <xf numFmtId="0" fontId="62" fillId="0" borderId="199" applyNumberFormat="0" applyFill="0" applyAlignment="0" applyProtection="0"/>
    <xf numFmtId="0" fontId="62" fillId="0" borderId="199" applyNumberFormat="0" applyFill="0" applyAlignment="0" applyProtection="0"/>
    <xf numFmtId="0" fontId="62" fillId="0" borderId="199" applyNumberFormat="0" applyFill="0" applyAlignment="0" applyProtection="0"/>
    <xf numFmtId="0" fontId="62" fillId="0" borderId="199" applyNumberFormat="0" applyFill="0" applyAlignment="0" applyProtection="0"/>
    <xf numFmtId="0" fontId="62" fillId="0" borderId="199" applyNumberFormat="0" applyFill="0" applyAlignment="0" applyProtection="0"/>
    <xf numFmtId="0" fontId="63" fillId="0" borderId="177" applyNumberFormat="0" applyFill="0" applyAlignment="0" applyProtection="0"/>
    <xf numFmtId="0" fontId="63" fillId="0" borderId="177" applyNumberFormat="0" applyFill="0" applyAlignment="0" applyProtection="0"/>
    <xf numFmtId="0" fontId="63" fillId="0" borderId="177" applyNumberFormat="0" applyFill="0" applyAlignment="0" applyProtection="0"/>
    <xf numFmtId="0" fontId="63" fillId="0" borderId="177" applyNumberFormat="0" applyFill="0" applyAlignment="0" applyProtection="0"/>
    <xf numFmtId="0" fontId="63" fillId="0" borderId="177" applyNumberFormat="0" applyFill="0" applyAlignment="0" applyProtection="0"/>
    <xf numFmtId="0" fontId="63" fillId="0" borderId="177" applyNumberFormat="0" applyFill="0" applyAlignment="0" applyProtection="0"/>
    <xf numFmtId="0" fontId="63" fillId="0" borderId="177" applyNumberFormat="0" applyFill="0" applyAlignment="0" applyProtection="0"/>
    <xf numFmtId="0" fontId="63" fillId="0" borderId="177" applyNumberFormat="0" applyFill="0" applyAlignment="0" applyProtection="0"/>
    <xf numFmtId="0" fontId="63" fillId="0" borderId="177" applyNumberFormat="0" applyFill="0" applyAlignment="0" applyProtection="0"/>
    <xf numFmtId="0" fontId="35" fillId="0" borderId="0" applyNumberFormat="0" applyFill="0" applyBorder="0" applyAlignment="0" applyProtection="0">
      <alignment vertical="top"/>
    </xf>
    <xf numFmtId="0" fontId="59" fillId="0" borderId="0" applyNumberFormat="0" applyFill="0" applyBorder="0" applyAlignment="0" applyProtection="0">
      <alignment vertical="top"/>
    </xf>
    <xf numFmtId="0" fontId="6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37" fillId="0" borderId="0"/>
    <xf numFmtId="0" fontId="65" fillId="0" borderId="0"/>
    <xf numFmtId="0" fontId="66" fillId="0" borderId="0"/>
    <xf numFmtId="0" fontId="1" fillId="0" borderId="0"/>
    <xf numFmtId="0" fontId="35" fillId="28" borderId="19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71" fillId="0" borderId="0" applyNumberFormat="0" applyFill="0" applyBorder="0" applyProtection="0">
      <alignment vertical="top" wrapText="1"/>
    </xf>
    <xf numFmtId="0" fontId="1" fillId="0" borderId="0"/>
  </cellStyleXfs>
  <cellXfs count="1373">
    <xf numFmtId="0" fontId="0" fillId="0" borderId="0" xfId="0"/>
    <xf numFmtId="0" fontId="4" fillId="0" borderId="0" xfId="0" applyFont="1"/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/>
    <xf numFmtId="164" fontId="5" fillId="0" borderId="0" xfId="0" applyNumberFormat="1" applyFont="1"/>
    <xf numFmtId="164" fontId="4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164" fontId="4" fillId="0" borderId="0" xfId="0" applyNumberFormat="1" applyFont="1"/>
    <xf numFmtId="0" fontId="5" fillId="3" borderId="1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3" borderId="10" xfId="0" applyFont="1" applyFill="1" applyBorder="1"/>
    <xf numFmtId="164" fontId="5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0" applyFont="1" applyFill="1" applyBorder="1"/>
    <xf numFmtId="164" fontId="5" fillId="3" borderId="11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1" xfId="0" quotePrefix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164" fontId="6" fillId="2" borderId="12" xfId="0" applyNumberFormat="1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1" fontId="6" fillId="2" borderId="12" xfId="0" applyNumberFormat="1" applyFont="1" applyFill="1" applyBorder="1" applyAlignment="1">
      <alignment horizontal="center" vertical="top"/>
    </xf>
    <xf numFmtId="164" fontId="5" fillId="0" borderId="12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64" fontId="6" fillId="2" borderId="10" xfId="0" applyNumberFormat="1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1" fontId="6" fillId="2" borderId="10" xfId="0" applyNumberFormat="1" applyFont="1" applyFill="1" applyBorder="1" applyAlignment="1">
      <alignment horizontal="center" vertical="top"/>
    </xf>
    <xf numFmtId="164" fontId="5" fillId="0" borderId="10" xfId="0" applyNumberFormat="1" applyFont="1" applyBorder="1" applyAlignment="1">
      <alignment horizontal="center" vertical="center"/>
    </xf>
    <xf numFmtId="1" fontId="5" fillId="3" borderId="10" xfId="0" applyNumberFormat="1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8" fillId="4" borderId="16" xfId="0" applyFont="1" applyFill="1" applyBorder="1" applyAlignment="1">
      <alignment vertical="center" wrapText="1"/>
    </xf>
    <xf numFmtId="14" fontId="9" fillId="4" borderId="17" xfId="0" applyNumberFormat="1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1" fontId="8" fillId="4" borderId="23" xfId="0" applyNumberFormat="1" applyFont="1" applyFill="1" applyBorder="1" applyAlignment="1">
      <alignment horizontal="center" vertical="center" wrapText="1"/>
    </xf>
    <xf numFmtId="1" fontId="8" fillId="4" borderId="18" xfId="0" applyNumberFormat="1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164" fontId="8" fillId="4" borderId="23" xfId="0" applyNumberFormat="1" applyFont="1" applyFill="1" applyBorder="1" applyAlignment="1">
      <alignment horizontal="center" vertical="center" wrapText="1"/>
    </xf>
    <xf numFmtId="0" fontId="10" fillId="4" borderId="25" xfId="0" applyFont="1" applyFill="1" applyBorder="1" applyAlignment="1">
      <alignment horizontal="center" vertical="center" wrapText="1"/>
    </xf>
    <xf numFmtId="164" fontId="8" fillId="4" borderId="20" xfId="0" applyNumberFormat="1" applyFont="1" applyFill="1" applyBorder="1" applyAlignment="1">
      <alignment horizontal="center" vertical="center" wrapText="1"/>
    </xf>
    <xf numFmtId="164" fontId="8" fillId="4" borderId="25" xfId="0" applyNumberFormat="1" applyFont="1" applyFill="1" applyBorder="1" applyAlignment="1">
      <alignment horizontal="center" vertical="center" wrapText="1"/>
    </xf>
    <xf numFmtId="164" fontId="8" fillId="4" borderId="26" xfId="0" applyNumberFormat="1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vertical="center" wrapText="1"/>
    </xf>
    <xf numFmtId="164" fontId="8" fillId="4" borderId="28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164" fontId="8" fillId="4" borderId="30" xfId="0" applyNumberFormat="1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164" fontId="8" fillId="4" borderId="34" xfId="0" applyNumberFormat="1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1" fontId="8" fillId="4" borderId="30" xfId="0" applyNumberFormat="1" applyFont="1" applyFill="1" applyBorder="1" applyAlignment="1">
      <alignment horizontal="center" vertical="center"/>
    </xf>
    <xf numFmtId="0" fontId="8" fillId="4" borderId="31" xfId="0" quotePrefix="1" applyFont="1" applyFill="1" applyBorder="1" applyAlignment="1">
      <alignment horizontal="center" vertical="center"/>
    </xf>
    <xf numFmtId="164" fontId="8" fillId="4" borderId="35" xfId="0" quotePrefix="1" applyNumberFormat="1" applyFont="1" applyFill="1" applyBorder="1" applyAlignment="1">
      <alignment horizontal="center" vertical="center"/>
    </xf>
    <xf numFmtId="164" fontId="8" fillId="4" borderId="31" xfId="0" applyNumberFormat="1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/>
    </xf>
    <xf numFmtId="164" fontId="8" fillId="4" borderId="32" xfId="0" quotePrefix="1" applyNumberFormat="1" applyFont="1" applyFill="1" applyBorder="1" applyAlignment="1">
      <alignment horizontal="center" vertical="center"/>
    </xf>
    <xf numFmtId="0" fontId="8" fillId="4" borderId="32" xfId="0" quotePrefix="1" applyFont="1" applyFill="1" applyBorder="1" applyAlignment="1">
      <alignment horizontal="center" vertical="center"/>
    </xf>
    <xf numFmtId="164" fontId="8" fillId="4" borderId="36" xfId="0" quotePrefix="1" applyNumberFormat="1" applyFont="1" applyFill="1" applyBorder="1" applyAlignment="1">
      <alignment horizontal="center" vertical="center"/>
    </xf>
    <xf numFmtId="164" fontId="8" fillId="4" borderId="37" xfId="0" quotePrefix="1" applyNumberFormat="1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vertical="center"/>
    </xf>
    <xf numFmtId="164" fontId="4" fillId="0" borderId="39" xfId="0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164" fontId="4" fillId="0" borderId="44" xfId="0" applyNumberFormat="1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1" fontId="4" fillId="0" borderId="45" xfId="0" applyNumberFormat="1" applyFont="1" applyFill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164" fontId="4" fillId="0" borderId="45" xfId="0" applyNumberFormat="1" applyFont="1" applyFill="1" applyBorder="1" applyAlignment="1">
      <alignment horizontal="center" vertical="center"/>
    </xf>
    <xf numFmtId="164" fontId="4" fillId="0" borderId="41" xfId="0" applyNumberFormat="1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164" fontId="4" fillId="0" borderId="42" xfId="0" applyNumberFormat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164" fontId="4" fillId="0" borderId="46" xfId="0" applyNumberFormat="1" applyFont="1" applyFill="1" applyBorder="1" applyAlignment="1">
      <alignment horizontal="center" vertical="center"/>
    </xf>
    <xf numFmtId="164" fontId="4" fillId="0" borderId="47" xfId="0" applyNumberFormat="1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vertical="center"/>
    </xf>
    <xf numFmtId="164" fontId="4" fillId="0" borderId="49" xfId="0" applyNumberFormat="1" applyFont="1" applyFill="1" applyBorder="1" applyAlignment="1">
      <alignment horizontal="center" vertical="center"/>
    </xf>
    <xf numFmtId="1" fontId="12" fillId="5" borderId="10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1" fontId="12" fillId="5" borderId="51" xfId="0" applyNumberFormat="1" applyFont="1" applyFill="1" applyBorder="1" applyAlignment="1">
      <alignment horizontal="center" vertical="center"/>
    </xf>
    <xf numFmtId="1" fontId="12" fillId="5" borderId="52" xfId="0" applyNumberFormat="1" applyFont="1" applyFill="1" applyBorder="1" applyAlignment="1">
      <alignment horizontal="center" vertical="center"/>
    </xf>
    <xf numFmtId="164" fontId="4" fillId="0" borderId="53" xfId="0" applyNumberFormat="1" applyFont="1" applyFill="1" applyBorder="1" applyAlignment="1">
      <alignment horizontal="center" vertical="center"/>
    </xf>
    <xf numFmtId="1" fontId="12" fillId="5" borderId="50" xfId="0" applyNumberFormat="1" applyFont="1" applyFill="1" applyBorder="1" applyAlignment="1">
      <alignment horizontal="center" vertical="center"/>
    </xf>
    <xf numFmtId="1" fontId="4" fillId="0" borderId="54" xfId="0" applyNumberFormat="1" applyFont="1" applyFill="1" applyBorder="1" applyAlignment="1">
      <alignment horizontal="center" vertical="center"/>
    </xf>
    <xf numFmtId="1" fontId="4" fillId="0" borderId="10" xfId="0" applyNumberFormat="1" applyFont="1" applyFill="1" applyBorder="1" applyAlignment="1">
      <alignment horizontal="center" vertical="center"/>
    </xf>
    <xf numFmtId="164" fontId="4" fillId="0" borderId="51" xfId="0" applyNumberFormat="1" applyFont="1" applyFill="1" applyBorder="1" applyAlignment="1">
      <alignment horizontal="center" vertical="center"/>
    </xf>
    <xf numFmtId="164" fontId="4" fillId="0" borderId="54" xfId="0" applyNumberFormat="1" applyFont="1" applyFill="1" applyBorder="1" applyAlignment="1">
      <alignment horizontal="center" vertical="center"/>
    </xf>
    <xf numFmtId="1" fontId="4" fillId="0" borderId="55" xfId="0" applyNumberFormat="1" applyFont="1" applyFill="1" applyBorder="1" applyAlignment="1">
      <alignment horizontal="center" vertical="center"/>
    </xf>
    <xf numFmtId="164" fontId="4" fillId="0" borderId="56" xfId="0" applyNumberFormat="1" applyFont="1" applyFill="1" applyBorder="1" applyAlignment="1">
      <alignment horizontal="center" vertical="center"/>
    </xf>
    <xf numFmtId="164" fontId="4" fillId="0" borderId="55" xfId="0" applyNumberFormat="1" applyFont="1" applyFill="1" applyBorder="1" applyAlignment="1">
      <alignment horizontal="center" vertical="center"/>
    </xf>
    <xf numFmtId="164" fontId="4" fillId="0" borderId="57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58" xfId="0" applyNumberFormat="1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51" xfId="0" applyFont="1" applyFill="1" applyBorder="1" applyAlignment="1">
      <alignment horizontal="center" vertical="center"/>
    </xf>
    <xf numFmtId="0" fontId="12" fillId="5" borderId="52" xfId="0" applyFont="1" applyFill="1" applyBorder="1" applyAlignment="1">
      <alignment horizontal="center" vertical="center"/>
    </xf>
    <xf numFmtId="0" fontId="12" fillId="5" borderId="50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vertical="center"/>
    </xf>
    <xf numFmtId="164" fontId="4" fillId="0" borderId="59" xfId="0" applyNumberFormat="1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/>
    </xf>
    <xf numFmtId="0" fontId="12" fillId="5" borderId="62" xfId="0" applyFont="1" applyFill="1" applyBorder="1" applyAlignment="1">
      <alignment horizontal="center" vertical="center"/>
    </xf>
    <xf numFmtId="164" fontId="4" fillId="0" borderId="63" xfId="0" applyNumberFormat="1" applyFont="1" applyFill="1" applyBorder="1" applyAlignment="1">
      <alignment horizontal="center" vertical="center"/>
    </xf>
    <xf numFmtId="0" fontId="12" fillId="5" borderId="60" xfId="0" applyFont="1" applyFill="1" applyBorder="1" applyAlignment="1">
      <alignment horizontal="center" vertical="center"/>
    </xf>
    <xf numFmtId="1" fontId="4" fillId="0" borderId="64" xfId="0" applyNumberFormat="1" applyFont="1" applyFill="1" applyBorder="1" applyAlignment="1">
      <alignment horizontal="center" vertical="center"/>
    </xf>
    <xf numFmtId="1" fontId="4" fillId="0" borderId="11" xfId="0" applyNumberFormat="1" applyFont="1" applyFill="1" applyBorder="1" applyAlignment="1">
      <alignment horizontal="center" vertical="center"/>
    </xf>
    <xf numFmtId="164" fontId="4" fillId="0" borderId="61" xfId="0" applyNumberFormat="1" applyFont="1" applyFill="1" applyBorder="1" applyAlignment="1">
      <alignment horizontal="center" vertical="center"/>
    </xf>
    <xf numFmtId="164" fontId="4" fillId="0" borderId="64" xfId="0" applyNumberFormat="1" applyFont="1" applyFill="1" applyBorder="1" applyAlignment="1">
      <alignment horizontal="center" vertical="center"/>
    </xf>
    <xf numFmtId="1" fontId="4" fillId="0" borderId="65" xfId="0" applyNumberFormat="1" applyFont="1" applyFill="1" applyBorder="1" applyAlignment="1">
      <alignment horizontal="center" vertical="center"/>
    </xf>
    <xf numFmtId="164" fontId="4" fillId="0" borderId="66" xfId="0" applyNumberFormat="1" applyFont="1" applyFill="1" applyBorder="1" applyAlignment="1">
      <alignment horizontal="center" vertical="center"/>
    </xf>
    <xf numFmtId="164" fontId="4" fillId="0" borderId="65" xfId="0" applyNumberFormat="1" applyFont="1" applyFill="1" applyBorder="1" applyAlignment="1">
      <alignment horizontal="center" vertical="center"/>
    </xf>
    <xf numFmtId="164" fontId="4" fillId="0" borderId="67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2" fontId="4" fillId="0" borderId="68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/>
    </xf>
    <xf numFmtId="0" fontId="12" fillId="5" borderId="40" xfId="0" applyFont="1" applyFill="1" applyBorder="1" applyAlignment="1">
      <alignment horizontal="center" vertical="center"/>
    </xf>
    <xf numFmtId="1" fontId="4" fillId="0" borderId="46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48" xfId="0" applyNumberFormat="1" applyFont="1" applyFill="1" applyBorder="1" applyAlignment="1">
      <alignment horizontal="center" vertical="center"/>
    </xf>
    <xf numFmtId="0" fontId="4" fillId="4" borderId="69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vertical="center"/>
    </xf>
    <xf numFmtId="164" fontId="4" fillId="4" borderId="69" xfId="0" applyNumberFormat="1" applyFont="1" applyFill="1" applyBorder="1" applyAlignment="1">
      <alignment horizontal="center" vertical="center"/>
    </xf>
    <xf numFmtId="0" fontId="12" fillId="4" borderId="71" xfId="0" applyFont="1" applyFill="1" applyBorder="1" applyAlignment="1">
      <alignment horizontal="center" vertical="center"/>
    </xf>
    <xf numFmtId="164" fontId="4" fillId="4" borderId="71" xfId="0" applyNumberFormat="1" applyFont="1" applyFill="1" applyBorder="1" applyAlignment="1">
      <alignment horizontal="center" vertical="center"/>
    </xf>
    <xf numFmtId="0" fontId="12" fillId="4" borderId="72" xfId="0" applyFont="1" applyFill="1" applyBorder="1" applyAlignment="1">
      <alignment horizontal="center" vertical="center"/>
    </xf>
    <xf numFmtId="0" fontId="12" fillId="4" borderId="73" xfId="0" applyFont="1" applyFill="1" applyBorder="1" applyAlignment="1">
      <alignment horizontal="center" vertical="center"/>
    </xf>
    <xf numFmtId="0" fontId="12" fillId="4" borderId="74" xfId="0" applyFont="1" applyFill="1" applyBorder="1" applyAlignment="1">
      <alignment horizontal="center" vertical="center"/>
    </xf>
    <xf numFmtId="164" fontId="4" fillId="4" borderId="75" xfId="0" applyNumberFormat="1" applyFont="1" applyFill="1" applyBorder="1" applyAlignment="1">
      <alignment horizontal="center" vertical="center"/>
    </xf>
    <xf numFmtId="0" fontId="12" fillId="4" borderId="70" xfId="0" applyFont="1" applyFill="1" applyBorder="1" applyAlignment="1">
      <alignment horizontal="center" vertical="center"/>
    </xf>
    <xf numFmtId="1" fontId="4" fillId="4" borderId="76" xfId="0" applyNumberFormat="1" applyFont="1" applyFill="1" applyBorder="1" applyAlignment="1">
      <alignment horizontal="center" vertical="center"/>
    </xf>
    <xf numFmtId="1" fontId="4" fillId="4" borderId="71" xfId="0" applyNumberFormat="1" applyFont="1" applyFill="1" applyBorder="1" applyAlignment="1">
      <alignment horizontal="center" vertical="center"/>
    </xf>
    <xf numFmtId="0" fontId="4" fillId="4" borderId="72" xfId="0" applyFont="1" applyFill="1" applyBorder="1" applyAlignment="1">
      <alignment horizontal="center" vertical="center"/>
    </xf>
    <xf numFmtId="164" fontId="4" fillId="4" borderId="76" xfId="0" applyNumberFormat="1" applyFont="1" applyFill="1" applyBorder="1" applyAlignment="1">
      <alignment horizontal="center" vertical="center"/>
    </xf>
    <xf numFmtId="164" fontId="4" fillId="4" borderId="72" xfId="0" applyNumberFormat="1" applyFont="1" applyFill="1" applyBorder="1" applyAlignment="1">
      <alignment horizontal="center" vertical="center"/>
    </xf>
    <xf numFmtId="0" fontId="13" fillId="4" borderId="77" xfId="0" applyFont="1" applyFill="1" applyBorder="1" applyAlignment="1">
      <alignment horizontal="center" vertical="center"/>
    </xf>
    <xf numFmtId="164" fontId="4" fillId="4" borderId="73" xfId="0" applyNumberFormat="1" applyFont="1" applyFill="1" applyBorder="1" applyAlignment="1">
      <alignment horizontal="center" vertical="center"/>
    </xf>
    <xf numFmtId="164" fontId="4" fillId="4" borderId="77" xfId="0" applyNumberFormat="1" applyFont="1" applyFill="1" applyBorder="1" applyAlignment="1">
      <alignment horizontal="center" vertical="center"/>
    </xf>
    <xf numFmtId="164" fontId="4" fillId="4" borderId="78" xfId="0" applyNumberFormat="1" applyFont="1" applyFill="1" applyBorder="1" applyAlignment="1">
      <alignment horizontal="center" vertical="center"/>
    </xf>
    <xf numFmtId="0" fontId="4" fillId="4" borderId="75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8" fillId="4" borderId="80" xfId="0" applyFont="1" applyFill="1" applyBorder="1" applyAlignment="1">
      <alignment vertical="center"/>
    </xf>
    <xf numFmtId="0" fontId="8" fillId="4" borderId="81" xfId="0" applyFont="1" applyFill="1" applyBorder="1" applyAlignment="1">
      <alignment vertical="center"/>
    </xf>
    <xf numFmtId="164" fontId="8" fillId="4" borderId="80" xfId="0" applyNumberFormat="1" applyFont="1" applyFill="1" applyBorder="1" applyAlignment="1">
      <alignment horizontal="center" vertical="center"/>
    </xf>
    <xf numFmtId="0" fontId="11" fillId="4" borderId="82" xfId="0" applyFont="1" applyFill="1" applyBorder="1" applyAlignment="1">
      <alignment horizontal="center" vertical="center"/>
    </xf>
    <xf numFmtId="164" fontId="8" fillId="4" borderId="82" xfId="0" applyNumberFormat="1" applyFont="1" applyFill="1" applyBorder="1" applyAlignment="1">
      <alignment horizontal="center" vertical="center"/>
    </xf>
    <xf numFmtId="0" fontId="11" fillId="4" borderId="83" xfId="0" applyFont="1" applyFill="1" applyBorder="1" applyAlignment="1">
      <alignment horizontal="center" vertical="center"/>
    </xf>
    <xf numFmtId="164" fontId="11" fillId="4" borderId="84" xfId="0" applyNumberFormat="1" applyFont="1" applyFill="1" applyBorder="1" applyAlignment="1">
      <alignment horizontal="center" vertical="center"/>
    </xf>
    <xf numFmtId="0" fontId="11" fillId="4" borderId="85" xfId="0" applyFont="1" applyFill="1" applyBorder="1" applyAlignment="1">
      <alignment horizontal="center" vertical="center"/>
    </xf>
    <xf numFmtId="164" fontId="8" fillId="4" borderId="86" xfId="0" applyNumberFormat="1" applyFont="1" applyFill="1" applyBorder="1" applyAlignment="1">
      <alignment horizontal="center" vertical="center"/>
    </xf>
    <xf numFmtId="0" fontId="11" fillId="4" borderId="81" xfId="0" applyFont="1" applyFill="1" applyBorder="1" applyAlignment="1">
      <alignment horizontal="center" vertical="center"/>
    </xf>
    <xf numFmtId="1" fontId="8" fillId="4" borderId="87" xfId="0" applyNumberFormat="1" applyFont="1" applyFill="1" applyBorder="1" applyAlignment="1">
      <alignment horizontal="center" vertical="center"/>
    </xf>
    <xf numFmtId="1" fontId="8" fillId="4" borderId="82" xfId="0" applyNumberFormat="1" applyFont="1" applyFill="1" applyBorder="1" applyAlignment="1">
      <alignment horizontal="center" vertical="center"/>
    </xf>
    <xf numFmtId="164" fontId="8" fillId="4" borderId="83" xfId="0" applyNumberFormat="1" applyFont="1" applyFill="1" applyBorder="1" applyAlignment="1">
      <alignment horizontal="center" vertical="center"/>
    </xf>
    <xf numFmtId="164" fontId="8" fillId="4" borderId="87" xfId="0" applyNumberFormat="1" applyFont="1" applyFill="1" applyBorder="1" applyAlignment="1">
      <alignment horizontal="center" vertical="center"/>
    </xf>
    <xf numFmtId="1" fontId="10" fillId="4" borderId="88" xfId="0" applyNumberFormat="1" applyFont="1" applyFill="1" applyBorder="1" applyAlignment="1">
      <alignment horizontal="center" vertical="center"/>
    </xf>
    <xf numFmtId="164" fontId="8" fillId="4" borderId="84" xfId="0" applyNumberFormat="1" applyFont="1" applyFill="1" applyBorder="1" applyAlignment="1">
      <alignment horizontal="center" vertical="center"/>
    </xf>
    <xf numFmtId="164" fontId="8" fillId="4" borderId="89" xfId="0" applyNumberFormat="1" applyFont="1" applyFill="1" applyBorder="1" applyAlignment="1">
      <alignment horizontal="center" vertical="center" wrapText="1"/>
    </xf>
    <xf numFmtId="164" fontId="8" fillId="4" borderId="88" xfId="0" applyNumberFormat="1" applyFont="1" applyFill="1" applyBorder="1" applyAlignment="1">
      <alignment horizontal="center" vertical="center"/>
    </xf>
    <xf numFmtId="164" fontId="8" fillId="4" borderId="89" xfId="0" applyNumberFormat="1" applyFont="1" applyFill="1" applyBorder="1" applyAlignment="1">
      <alignment horizontal="center" vertical="center"/>
    </xf>
    <xf numFmtId="0" fontId="4" fillId="4" borderId="82" xfId="0" applyFont="1" applyFill="1" applyBorder="1" applyAlignment="1">
      <alignment horizontal="center" vertical="center"/>
    </xf>
    <xf numFmtId="0" fontId="4" fillId="4" borderId="90" xfId="0" applyFont="1" applyFill="1" applyBorder="1" applyAlignment="1">
      <alignment horizontal="center" vertical="center"/>
    </xf>
    <xf numFmtId="0" fontId="4" fillId="4" borderId="91" xfId="0" applyFont="1" applyFill="1" applyBorder="1" applyAlignment="1">
      <alignment vertical="center"/>
    </xf>
    <xf numFmtId="0" fontId="4" fillId="4" borderId="92" xfId="0" applyFont="1" applyFill="1" applyBorder="1" applyAlignment="1">
      <alignment vertical="center"/>
    </xf>
    <xf numFmtId="164" fontId="4" fillId="4" borderId="37" xfId="0" applyNumberFormat="1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164" fontId="4" fillId="4" borderId="36" xfId="0" applyNumberFormat="1" applyFont="1" applyFill="1" applyBorder="1" applyAlignment="1">
      <alignment horizontal="center" vertical="center"/>
    </xf>
    <xf numFmtId="0" fontId="12" fillId="4" borderId="92" xfId="0" applyFont="1" applyFill="1" applyBorder="1" applyAlignment="1">
      <alignment horizontal="center" vertical="center"/>
    </xf>
    <xf numFmtId="1" fontId="4" fillId="4" borderId="37" xfId="0" applyNumberFormat="1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/>
    </xf>
    <xf numFmtId="0" fontId="13" fillId="4" borderId="37" xfId="0" applyFont="1" applyFill="1" applyBorder="1" applyAlignment="1">
      <alignment horizontal="center" vertical="center" wrapText="1"/>
    </xf>
    <xf numFmtId="164" fontId="4" fillId="4" borderId="32" xfId="0" applyNumberFormat="1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4" fontId="4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4" fillId="0" borderId="10" xfId="0" applyFont="1" applyBorder="1"/>
    <xf numFmtId="0" fontId="4" fillId="0" borderId="93" xfId="0" applyFont="1" applyBorder="1" applyAlignment="1">
      <alignment horizontal="center"/>
    </xf>
    <xf numFmtId="164" fontId="8" fillId="0" borderId="93" xfId="0" applyNumberFormat="1" applyFont="1" applyBorder="1" applyAlignment="1">
      <alignment horizontal="center"/>
    </xf>
    <xf numFmtId="0" fontId="8" fillId="0" borderId="93" xfId="0" applyFont="1" applyBorder="1" applyAlignment="1">
      <alignment horizontal="center"/>
    </xf>
    <xf numFmtId="0" fontId="4" fillId="0" borderId="93" xfId="0" applyFont="1" applyFill="1" applyBorder="1" applyAlignment="1">
      <alignment horizontal="center"/>
    </xf>
    <xf numFmtId="0" fontId="4" fillId="6" borderId="93" xfId="0" applyFont="1" applyFill="1" applyBorder="1" applyAlignment="1">
      <alignment horizontal="center"/>
    </xf>
    <xf numFmtId="1" fontId="8" fillId="0" borderId="93" xfId="0" applyNumberFormat="1" applyFont="1" applyBorder="1" applyAlignment="1">
      <alignment horizontal="center"/>
    </xf>
    <xf numFmtId="164" fontId="4" fillId="0" borderId="93" xfId="0" applyNumberFormat="1" applyFont="1" applyBorder="1" applyAlignment="1">
      <alignment horizontal="center"/>
    </xf>
    <xf numFmtId="1" fontId="4" fillId="0" borderId="93" xfId="0" applyNumberFormat="1" applyFont="1" applyBorder="1" applyAlignment="1">
      <alignment horizontal="center"/>
    </xf>
    <xf numFmtId="0" fontId="10" fillId="0" borderId="9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4" borderId="82" xfId="0" applyFont="1" applyFill="1" applyBorder="1"/>
    <xf numFmtId="0" fontId="4" fillId="4" borderId="81" xfId="0" applyFont="1" applyFill="1" applyBorder="1"/>
    <xf numFmtId="0" fontId="4" fillId="4" borderId="95" xfId="0" applyFont="1" applyFill="1" applyBorder="1" applyAlignment="1">
      <alignment horizontal="center"/>
    </xf>
    <xf numFmtId="0" fontId="4" fillId="4" borderId="94" xfId="0" applyFont="1" applyFill="1" applyBorder="1" applyAlignment="1">
      <alignment horizontal="center"/>
    </xf>
    <xf numFmtId="0" fontId="4" fillId="4" borderId="0" xfId="0" applyFont="1" applyFill="1" applyBorder="1"/>
    <xf numFmtId="0" fontId="8" fillId="4" borderId="12" xfId="0" applyFont="1" applyFill="1" applyBorder="1" applyAlignment="1">
      <alignment horizontal="center" wrapText="1"/>
    </xf>
    <xf numFmtId="0" fontId="8" fillId="4" borderId="40" xfId="0" applyFont="1" applyFill="1" applyBorder="1" applyAlignment="1">
      <alignment wrapText="1"/>
    </xf>
    <xf numFmtId="0" fontId="4" fillId="4" borderId="98" xfId="0" applyFont="1" applyFill="1" applyBorder="1" applyAlignment="1">
      <alignment horizontal="center" wrapText="1"/>
    </xf>
    <xf numFmtId="164" fontId="8" fillId="4" borderId="98" xfId="0" applyNumberFormat="1" applyFont="1" applyFill="1" applyBorder="1" applyAlignment="1">
      <alignment horizontal="center" wrapText="1"/>
    </xf>
    <xf numFmtId="0" fontId="8" fillId="4" borderId="99" xfId="0" applyFont="1" applyFill="1" applyBorder="1" applyAlignment="1">
      <alignment horizontal="center" wrapText="1"/>
    </xf>
    <xf numFmtId="0" fontId="8" fillId="4" borderId="100" xfId="0" applyFont="1" applyFill="1" applyBorder="1" applyAlignment="1">
      <alignment horizontal="center" wrapText="1"/>
    </xf>
    <xf numFmtId="0" fontId="4" fillId="4" borderId="47" xfId="0" applyFont="1" applyFill="1" applyBorder="1" applyAlignment="1">
      <alignment horizontal="center" wrapText="1"/>
    </xf>
    <xf numFmtId="0" fontId="4" fillId="4" borderId="101" xfId="0" applyFont="1" applyFill="1" applyBorder="1" applyAlignment="1">
      <alignment horizontal="center" wrapText="1"/>
    </xf>
    <xf numFmtId="0" fontId="4" fillId="4" borderId="102" xfId="0" applyFont="1" applyFill="1" applyBorder="1" applyAlignment="1">
      <alignment horizontal="center" wrapText="1"/>
    </xf>
    <xf numFmtId="0" fontId="4" fillId="4" borderId="42" xfId="0" applyFont="1" applyFill="1" applyBorder="1" applyAlignment="1">
      <alignment horizontal="center" wrapText="1"/>
    </xf>
    <xf numFmtId="0" fontId="4" fillId="4" borderId="103" xfId="0" applyFont="1" applyFill="1" applyBorder="1" applyAlignment="1">
      <alignment horizontal="center" wrapText="1"/>
    </xf>
    <xf numFmtId="1" fontId="8" fillId="4" borderId="98" xfId="0" applyNumberFormat="1" applyFont="1" applyFill="1" applyBorder="1" applyAlignment="1">
      <alignment horizontal="center" wrapText="1"/>
    </xf>
    <xf numFmtId="164" fontId="4" fillId="4" borderId="98" xfId="0" applyNumberFormat="1" applyFont="1" applyFill="1" applyBorder="1" applyAlignment="1">
      <alignment horizontal="center" wrapText="1"/>
    </xf>
    <xf numFmtId="164" fontId="4" fillId="4" borderId="103" xfId="0" applyNumberFormat="1" applyFont="1" applyFill="1" applyBorder="1" applyAlignment="1">
      <alignment horizontal="center" wrapText="1"/>
    </xf>
    <xf numFmtId="1" fontId="4" fillId="4" borderId="103" xfId="0" applyNumberFormat="1" applyFont="1" applyFill="1" applyBorder="1" applyAlignment="1">
      <alignment horizontal="center" wrapText="1"/>
    </xf>
    <xf numFmtId="1" fontId="4" fillId="4" borderId="102" xfId="0" applyNumberFormat="1" applyFont="1" applyFill="1" applyBorder="1" applyAlignment="1">
      <alignment horizontal="center" wrapText="1"/>
    </xf>
    <xf numFmtId="0" fontId="10" fillId="4" borderId="99" xfId="0" applyFont="1" applyFill="1" applyBorder="1" applyAlignment="1">
      <alignment horizontal="center" wrapText="1"/>
    </xf>
    <xf numFmtId="0" fontId="10" fillId="4" borderId="106" xfId="0" applyFont="1" applyFill="1" applyBorder="1" applyAlignment="1">
      <alignment horizontal="center" wrapText="1"/>
    </xf>
    <xf numFmtId="0" fontId="10" fillId="4" borderId="7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4" borderId="2" xfId="0" applyFont="1" applyFill="1" applyBorder="1" applyAlignment="1">
      <alignment horizontal="center" wrapText="1"/>
    </xf>
    <xf numFmtId="164" fontId="4" fillId="4" borderId="107" xfId="0" applyNumberFormat="1" applyFont="1" applyFill="1" applyBorder="1" applyAlignment="1">
      <alignment horizontal="center" wrapText="1"/>
    </xf>
    <xf numFmtId="164" fontId="4" fillId="4" borderId="5" xfId="0" applyNumberFormat="1" applyFont="1" applyFill="1" applyBorder="1" applyAlignment="1">
      <alignment horizontal="center" wrapText="1"/>
    </xf>
    <xf numFmtId="164" fontId="4" fillId="4" borderId="102" xfId="0" applyNumberFormat="1" applyFont="1" applyFill="1" applyBorder="1" applyAlignment="1">
      <alignment horizontal="center" wrapText="1"/>
    </xf>
    <xf numFmtId="164" fontId="8" fillId="4" borderId="2" xfId="0" applyNumberFormat="1" applyFont="1" applyFill="1" applyBorder="1" applyAlignment="1">
      <alignment horizontal="center" wrapText="1"/>
    </xf>
    <xf numFmtId="0" fontId="8" fillId="4" borderId="103" xfId="0" applyFont="1" applyFill="1" applyBorder="1" applyAlignment="1">
      <alignment horizontal="center" wrapText="1"/>
    </xf>
    <xf numFmtId="0" fontId="8" fillId="4" borderId="102" xfId="0" applyFont="1" applyFill="1" applyBorder="1" applyAlignment="1">
      <alignment horizontal="center" wrapText="1"/>
    </xf>
    <xf numFmtId="164" fontId="8" fillId="4" borderId="99" xfId="0" applyNumberFormat="1" applyFont="1" applyFill="1" applyBorder="1" applyAlignment="1">
      <alignment horizontal="center" wrapText="1"/>
    </xf>
    <xf numFmtId="0" fontId="8" fillId="4" borderId="98" xfId="0" applyFont="1" applyFill="1" applyBorder="1" applyAlignment="1">
      <alignment horizontal="center" wrapText="1"/>
    </xf>
    <xf numFmtId="164" fontId="8" fillId="4" borderId="100" xfId="0" applyNumberFormat="1" applyFont="1" applyFill="1" applyBorder="1" applyAlignment="1">
      <alignment horizontal="center" wrapText="1"/>
    </xf>
    <xf numFmtId="164" fontId="8" fillId="4" borderId="108" xfId="0" applyNumberFormat="1" applyFont="1" applyFill="1" applyBorder="1" applyAlignment="1">
      <alignment horizontal="center" wrapText="1"/>
    </xf>
    <xf numFmtId="164" fontId="8" fillId="4" borderId="22" xfId="0" applyNumberFormat="1" applyFont="1" applyFill="1" applyBorder="1" applyAlignment="1">
      <alignment horizontal="center" wrapText="1"/>
    </xf>
    <xf numFmtId="164" fontId="8" fillId="4" borderId="18" xfId="0" applyNumberFormat="1" applyFont="1" applyFill="1" applyBorder="1" applyAlignment="1">
      <alignment horizontal="center" wrapText="1"/>
    </xf>
    <xf numFmtId="164" fontId="8" fillId="4" borderId="17" xfId="0" applyNumberFormat="1" applyFont="1" applyFill="1" applyBorder="1" applyAlignment="1">
      <alignment horizontal="center" wrapText="1"/>
    </xf>
    <xf numFmtId="164" fontId="8" fillId="4" borderId="109" xfId="0" applyNumberFormat="1" applyFont="1" applyFill="1" applyBorder="1" applyAlignment="1">
      <alignment horizontal="center" wrapText="1"/>
    </xf>
    <xf numFmtId="1" fontId="8" fillId="4" borderId="110" xfId="0" applyNumberFormat="1" applyFont="1" applyFill="1" applyBorder="1" applyAlignment="1">
      <alignment horizontal="center" wrapText="1"/>
    </xf>
    <xf numFmtId="1" fontId="8" fillId="4" borderId="12" xfId="0" applyNumberFormat="1" applyFont="1" applyFill="1" applyBorder="1" applyAlignment="1">
      <alignment horizontal="center" wrapText="1"/>
    </xf>
    <xf numFmtId="1" fontId="8" fillId="4" borderId="111" xfId="0" applyNumberFormat="1" applyFont="1" applyFill="1" applyBorder="1" applyAlignment="1">
      <alignment horizontal="center" wrapText="1"/>
    </xf>
    <xf numFmtId="1" fontId="8" fillId="4" borderId="44" xfId="0" applyNumberFormat="1" applyFont="1" applyFill="1" applyBorder="1" applyAlignment="1">
      <alignment horizontal="center" wrapText="1"/>
    </xf>
    <xf numFmtId="1" fontId="8" fillId="4" borderId="40" xfId="0" applyNumberFormat="1" applyFont="1" applyFill="1" applyBorder="1" applyAlignment="1">
      <alignment wrapText="1"/>
    </xf>
    <xf numFmtId="0" fontId="8" fillId="4" borderId="39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48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wrapText="1"/>
    </xf>
    <xf numFmtId="0" fontId="4" fillId="4" borderId="10" xfId="0" applyFont="1" applyFill="1" applyBorder="1" applyAlignment="1">
      <alignment horizontal="center" vertical="center"/>
    </xf>
    <xf numFmtId="0" fontId="4" fillId="4" borderId="50" xfId="0" applyFont="1" applyFill="1" applyBorder="1"/>
    <xf numFmtId="0" fontId="4" fillId="4" borderId="10" xfId="0" applyFont="1" applyFill="1" applyBorder="1" applyAlignment="1">
      <alignment horizontal="center"/>
    </xf>
    <xf numFmtId="164" fontId="8" fillId="4" borderId="10" xfId="0" applyNumberFormat="1" applyFont="1" applyFill="1" applyBorder="1" applyAlignment="1">
      <alignment horizontal="center"/>
    </xf>
    <xf numFmtId="0" fontId="8" fillId="4" borderId="112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4" fillId="4" borderId="57" xfId="0" applyFont="1" applyFill="1" applyBorder="1" applyAlignment="1">
      <alignment horizontal="center"/>
    </xf>
    <xf numFmtId="0" fontId="4" fillId="4" borderId="54" xfId="0" applyFont="1" applyFill="1" applyBorder="1" applyAlignment="1">
      <alignment horizontal="center"/>
    </xf>
    <xf numFmtId="0" fontId="4" fillId="4" borderId="53" xfId="0" applyFont="1" applyFill="1" applyBorder="1" applyAlignment="1">
      <alignment horizontal="center"/>
    </xf>
    <xf numFmtId="0" fontId="4" fillId="4" borderId="56" xfId="0" applyFont="1" applyFill="1" applyBorder="1" applyAlignment="1">
      <alignment horizontal="center"/>
    </xf>
    <xf numFmtId="0" fontId="4" fillId="4" borderId="113" xfId="0" applyFont="1" applyFill="1" applyBorder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0" fontId="12" fillId="4" borderId="53" xfId="0" quotePrefix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164" fontId="13" fillId="4" borderId="10" xfId="0" applyNumberFormat="1" applyFont="1" applyFill="1" applyBorder="1" applyAlignment="1">
      <alignment horizontal="center"/>
    </xf>
    <xf numFmtId="164" fontId="13" fillId="4" borderId="50" xfId="0" applyNumberFormat="1" applyFont="1" applyFill="1" applyBorder="1" applyAlignment="1">
      <alignment horizontal="center"/>
    </xf>
    <xf numFmtId="1" fontId="13" fillId="4" borderId="54" xfId="0" applyNumberFormat="1" applyFont="1" applyFill="1" applyBorder="1" applyAlignment="1">
      <alignment horizontal="center"/>
    </xf>
    <xf numFmtId="1" fontId="13" fillId="4" borderId="10" xfId="0" applyNumberFormat="1" applyFont="1" applyFill="1" applyBorder="1" applyAlignment="1">
      <alignment horizontal="center"/>
    </xf>
    <xf numFmtId="164" fontId="13" fillId="4" borderId="10" xfId="0" quotePrefix="1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0" fontId="4" fillId="4" borderId="10" xfId="0" quotePrefix="1" applyFont="1" applyFill="1" applyBorder="1" applyAlignment="1">
      <alignment horizontal="center"/>
    </xf>
    <xf numFmtId="9" fontId="4" fillId="4" borderId="10" xfId="0" quotePrefix="1" applyNumberFormat="1" applyFont="1" applyFill="1" applyBorder="1" applyAlignment="1">
      <alignment horizontal="center"/>
    </xf>
    <xf numFmtId="164" fontId="8" fillId="4" borderId="10" xfId="0" quotePrefix="1" applyNumberFormat="1" applyFont="1" applyFill="1" applyBorder="1" applyAlignment="1">
      <alignment horizontal="center"/>
    </xf>
    <xf numFmtId="0" fontId="10" fillId="4" borderId="112" xfId="0" applyFont="1" applyFill="1" applyBorder="1" applyAlignment="1">
      <alignment horizontal="center"/>
    </xf>
    <xf numFmtId="0" fontId="10" fillId="4" borderId="11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164" fontId="4" fillId="4" borderId="115" xfId="0" applyNumberFormat="1" applyFont="1" applyFill="1" applyBorder="1" applyAlignment="1">
      <alignment horizontal="center"/>
    </xf>
    <xf numFmtId="164" fontId="4" fillId="4" borderId="57" xfId="0" applyNumberFormat="1" applyFont="1" applyFill="1" applyBorder="1" applyAlignment="1">
      <alignment horizontal="center"/>
    </xf>
    <xf numFmtId="164" fontId="4" fillId="4" borderId="53" xfId="0" applyNumberFormat="1" applyFont="1" applyFill="1" applyBorder="1" applyAlignment="1">
      <alignment horizontal="center"/>
    </xf>
    <xf numFmtId="0" fontId="8" fillId="4" borderId="116" xfId="0" applyFont="1" applyFill="1" applyBorder="1" applyAlignment="1">
      <alignment horizontal="center"/>
    </xf>
    <xf numFmtId="164" fontId="8" fillId="4" borderId="117" xfId="0" applyNumberFormat="1" applyFont="1" applyFill="1" applyBorder="1" applyAlignment="1">
      <alignment horizontal="center"/>
    </xf>
    <xf numFmtId="0" fontId="4" fillId="4" borderId="118" xfId="0" applyFont="1" applyFill="1" applyBorder="1" applyAlignment="1">
      <alignment horizontal="center"/>
    </xf>
    <xf numFmtId="0" fontId="4" fillId="4" borderId="119" xfId="0" applyFont="1" applyFill="1" applyBorder="1" applyAlignment="1">
      <alignment horizontal="center"/>
    </xf>
    <xf numFmtId="0" fontId="4" fillId="4" borderId="120" xfId="0" applyFont="1" applyFill="1" applyBorder="1" applyAlignment="1">
      <alignment horizontal="center"/>
    </xf>
    <xf numFmtId="164" fontId="8" fillId="4" borderId="116" xfId="0" applyNumberFormat="1" applyFont="1" applyFill="1" applyBorder="1" applyAlignment="1">
      <alignment horizontal="center"/>
    </xf>
    <xf numFmtId="0" fontId="4" fillId="4" borderId="118" xfId="0" quotePrefix="1" applyFont="1" applyFill="1" applyBorder="1" applyAlignment="1">
      <alignment horizontal="center"/>
    </xf>
    <xf numFmtId="0" fontId="4" fillId="4" borderId="121" xfId="0" applyFont="1" applyFill="1" applyBorder="1" applyAlignment="1">
      <alignment horizontal="center"/>
    </xf>
    <xf numFmtId="0" fontId="4" fillId="4" borderId="120" xfId="0" quotePrefix="1" applyFont="1" applyFill="1" applyBorder="1" applyAlignment="1">
      <alignment horizontal="center"/>
    </xf>
    <xf numFmtId="164" fontId="8" fillId="4" borderId="122" xfId="0" applyNumberFormat="1" applyFont="1" applyFill="1" applyBorder="1" applyAlignment="1">
      <alignment horizontal="center"/>
    </xf>
    <xf numFmtId="164" fontId="8" fillId="4" borderId="123" xfId="0" quotePrefix="1" applyNumberFormat="1" applyFont="1" applyFill="1" applyBorder="1" applyAlignment="1">
      <alignment horizontal="center"/>
    </xf>
    <xf numFmtId="164" fontId="8" fillId="4" borderId="124" xfId="0" quotePrefix="1" applyNumberFormat="1" applyFont="1" applyFill="1" applyBorder="1" applyAlignment="1">
      <alignment horizontal="center"/>
    </xf>
    <xf numFmtId="164" fontId="8" fillId="4" borderId="125" xfId="0" quotePrefix="1" applyNumberFormat="1" applyFont="1" applyFill="1" applyBorder="1" applyAlignment="1">
      <alignment horizontal="center"/>
    </xf>
    <xf numFmtId="164" fontId="8" fillId="4" borderId="127" xfId="0" applyNumberFormat="1" applyFont="1" applyFill="1" applyBorder="1" applyAlignment="1">
      <alignment horizontal="center"/>
    </xf>
    <xf numFmtId="1" fontId="4" fillId="4" borderId="128" xfId="0" quotePrefix="1" applyNumberFormat="1" applyFont="1" applyFill="1" applyBorder="1" applyAlignment="1">
      <alignment horizontal="center"/>
    </xf>
    <xf numFmtId="1" fontId="4" fillId="4" borderId="93" xfId="0" quotePrefix="1" applyNumberFormat="1" applyFont="1" applyFill="1" applyBorder="1" applyAlignment="1">
      <alignment horizontal="center"/>
    </xf>
    <xf numFmtId="1" fontId="4" fillId="4" borderId="93" xfId="0" applyNumberFormat="1" applyFont="1" applyFill="1" applyBorder="1" applyAlignment="1">
      <alignment horizontal="center"/>
    </xf>
    <xf numFmtId="1" fontId="4" fillId="4" borderId="129" xfId="0" applyNumberFormat="1" applyFont="1" applyFill="1" applyBorder="1" applyAlignment="1">
      <alignment horizontal="center"/>
    </xf>
    <xf numFmtId="1" fontId="4" fillId="4" borderId="128" xfId="0" applyNumberFormat="1" applyFont="1" applyFill="1" applyBorder="1" applyAlignment="1">
      <alignment horizontal="center"/>
    </xf>
    <xf numFmtId="1" fontId="4" fillId="4" borderId="130" xfId="0" applyNumberFormat="1" applyFont="1" applyFill="1" applyBorder="1" applyAlignment="1">
      <alignment horizontal="center"/>
    </xf>
    <xf numFmtId="1" fontId="4" fillId="4" borderId="131" xfId="0" applyNumberFormat="1" applyFont="1" applyFill="1" applyBorder="1" applyAlignment="1">
      <alignment horizontal="center"/>
    </xf>
    <xf numFmtId="0" fontId="4" fillId="4" borderId="49" xfId="0" quotePrefix="1" applyFont="1" applyFill="1" applyBorder="1" applyAlignment="1">
      <alignment horizontal="center"/>
    </xf>
    <xf numFmtId="0" fontId="4" fillId="4" borderId="58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50" xfId="0" applyFont="1" applyBorder="1"/>
    <xf numFmtId="1" fontId="4" fillId="0" borderId="10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1" fontId="8" fillId="0" borderId="112" xfId="0" applyNumberFormat="1" applyFont="1" applyBorder="1" applyAlignment="1">
      <alignment horizontal="center"/>
    </xf>
    <xf numFmtId="1" fontId="8" fillId="0" borderId="50" xfId="0" applyNumberFormat="1" applyFont="1" applyBorder="1" applyAlignment="1">
      <alignment horizontal="center"/>
    </xf>
    <xf numFmtId="1" fontId="4" fillId="6" borderId="57" xfId="0" applyNumberFormat="1" applyFont="1" applyFill="1" applyBorder="1" applyAlignment="1">
      <alignment horizontal="center"/>
    </xf>
    <xf numFmtId="1" fontId="4" fillId="0" borderId="54" xfId="0" applyNumberFormat="1" applyFont="1" applyBorder="1" applyAlignment="1">
      <alignment horizontal="center"/>
    </xf>
    <xf numFmtId="1" fontId="4" fillId="0" borderId="53" xfId="0" applyNumberFormat="1" applyFont="1" applyBorder="1" applyAlignment="1">
      <alignment horizontal="center"/>
    </xf>
    <xf numFmtId="1" fontId="4" fillId="6" borderId="56" xfId="0" applyNumberFormat="1" applyFont="1" applyFill="1" applyBorder="1" applyAlignment="1">
      <alignment horizontal="center"/>
    </xf>
    <xf numFmtId="1" fontId="4" fillId="0" borderId="113" xfId="0" applyNumberFormat="1" applyFont="1" applyBorder="1" applyAlignment="1">
      <alignment horizontal="center"/>
    </xf>
    <xf numFmtId="1" fontId="4" fillId="0" borderId="12" xfId="0" applyNumberFormat="1" applyFont="1" applyFill="1" applyBorder="1" applyAlignment="1">
      <alignment horizontal="center"/>
    </xf>
    <xf numFmtId="1" fontId="8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164" fontId="4" fillId="0" borderId="113" xfId="0" applyNumberFormat="1" applyFont="1" applyBorder="1" applyAlignment="1">
      <alignment horizontal="center"/>
    </xf>
    <xf numFmtId="164" fontId="4" fillId="0" borderId="53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56" xfId="0" applyNumberFormat="1" applyFont="1" applyBorder="1" applyAlignment="1">
      <alignment horizontal="center"/>
    </xf>
    <xf numFmtId="1" fontId="10" fillId="0" borderId="112" xfId="0" applyNumberFormat="1" applyFont="1" applyBorder="1" applyAlignment="1">
      <alignment horizontal="center"/>
    </xf>
    <xf numFmtId="1" fontId="10" fillId="0" borderId="114" xfId="0" applyNumberFormat="1" applyFont="1" applyBorder="1" applyAlignment="1">
      <alignment horizontal="center"/>
    </xf>
    <xf numFmtId="164" fontId="10" fillId="0" borderId="55" xfId="0" applyNumberFormat="1" applyFont="1" applyBorder="1" applyAlignment="1">
      <alignment horizontal="center"/>
    </xf>
    <xf numFmtId="1" fontId="10" fillId="0" borderId="57" xfId="0" applyNumberFormat="1" applyFont="1" applyBorder="1" applyAlignment="1">
      <alignment horizontal="center"/>
    </xf>
    <xf numFmtId="1" fontId="13" fillId="0" borderId="56" xfId="0" applyNumberFormat="1" applyFont="1" applyBorder="1" applyAlignment="1">
      <alignment horizontal="center"/>
    </xf>
    <xf numFmtId="164" fontId="4" fillId="0" borderId="115" xfId="0" applyNumberFormat="1" applyFont="1" applyBorder="1" applyAlignment="1">
      <alignment horizontal="center"/>
    </xf>
    <xf numFmtId="164" fontId="4" fillId="0" borderId="57" xfId="0" applyNumberFormat="1" applyFont="1" applyBorder="1" applyAlignment="1">
      <alignment horizontal="center"/>
    </xf>
    <xf numFmtId="164" fontId="4" fillId="0" borderId="42" xfId="0" applyNumberFormat="1" applyFon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164" fontId="4" fillId="0" borderId="110" xfId="0" applyNumberFormat="1" applyFont="1" applyBorder="1" applyAlignment="1">
      <alignment horizontal="center"/>
    </xf>
    <xf numFmtId="164" fontId="4" fillId="0" borderId="44" xfId="0" applyNumberFormat="1" applyFont="1" applyBorder="1" applyAlignment="1">
      <alignment horizontal="center"/>
    </xf>
    <xf numFmtId="164" fontId="8" fillId="0" borderId="50" xfId="0" applyNumberFormat="1" applyFont="1" applyBorder="1" applyAlignment="1">
      <alignment horizontal="center"/>
    </xf>
    <xf numFmtId="164" fontId="4" fillId="0" borderId="40" xfId="0" applyNumberFormat="1" applyFont="1" applyBorder="1" applyAlignment="1">
      <alignment horizontal="center"/>
    </xf>
    <xf numFmtId="164" fontId="8" fillId="0" borderId="111" xfId="0" applyNumberFormat="1" applyFont="1" applyBorder="1" applyAlignment="1">
      <alignment horizontal="center"/>
    </xf>
    <xf numFmtId="2" fontId="4" fillId="0" borderId="110" xfId="0" applyNumberFormat="1" applyFont="1" applyBorder="1" applyAlignment="1">
      <alignment horizontal="center"/>
    </xf>
    <xf numFmtId="2" fontId="4" fillId="0" borderId="44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64" fontId="8" fillId="0" borderId="56" xfId="0" applyNumberFormat="1" applyFont="1" applyBorder="1" applyAlignment="1">
      <alignment horizontal="center"/>
    </xf>
    <xf numFmtId="164" fontId="4" fillId="0" borderId="50" xfId="0" applyNumberFormat="1" applyFont="1" applyBorder="1" applyAlignment="1">
      <alignment horizontal="center"/>
    </xf>
    <xf numFmtId="164" fontId="8" fillId="0" borderId="112" xfId="0" applyNumberFormat="1" applyFont="1" applyBorder="1" applyAlignment="1">
      <alignment horizontal="center"/>
    </xf>
    <xf numFmtId="2" fontId="4" fillId="0" borderId="113" xfId="0" applyNumberFormat="1" applyFont="1" applyBorder="1" applyAlignment="1">
      <alignment horizontal="center"/>
    </xf>
    <xf numFmtId="2" fontId="4" fillId="0" borderId="53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50" xfId="0" applyNumberFormat="1" applyFont="1" applyBorder="1" applyAlignment="1">
      <alignment horizontal="center"/>
    </xf>
    <xf numFmtId="0" fontId="8" fillId="5" borderId="10" xfId="0" applyFont="1" applyFill="1" applyBorder="1" applyAlignment="1">
      <alignment horizontal="center" vertical="center"/>
    </xf>
    <xf numFmtId="0" fontId="8" fillId="5" borderId="50" xfId="0" applyFont="1" applyFill="1" applyBorder="1"/>
    <xf numFmtId="1" fontId="4" fillId="5" borderId="10" xfId="0" applyNumberFormat="1" applyFont="1" applyFill="1" applyBorder="1" applyAlignment="1">
      <alignment horizontal="center"/>
    </xf>
    <xf numFmtId="164" fontId="8" fillId="5" borderId="10" xfId="0" applyNumberFormat="1" applyFont="1" applyFill="1" applyBorder="1" applyAlignment="1">
      <alignment horizontal="center"/>
    </xf>
    <xf numFmtId="1" fontId="8" fillId="5" borderId="112" xfId="0" applyNumberFormat="1" applyFont="1" applyFill="1" applyBorder="1" applyAlignment="1">
      <alignment horizontal="center"/>
    </xf>
    <xf numFmtId="1" fontId="8" fillId="5" borderId="50" xfId="0" applyNumberFormat="1" applyFont="1" applyFill="1" applyBorder="1" applyAlignment="1">
      <alignment horizontal="center"/>
    </xf>
    <xf numFmtId="1" fontId="4" fillId="5" borderId="57" xfId="0" applyNumberFormat="1" applyFont="1" applyFill="1" applyBorder="1" applyAlignment="1">
      <alignment horizontal="center"/>
    </xf>
    <xf numFmtId="1" fontId="4" fillId="5" borderId="54" xfId="0" applyNumberFormat="1" applyFont="1" applyFill="1" applyBorder="1" applyAlignment="1">
      <alignment horizontal="center"/>
    </xf>
    <xf numFmtId="1" fontId="4" fillId="5" borderId="53" xfId="0" applyNumberFormat="1" applyFont="1" applyFill="1" applyBorder="1" applyAlignment="1">
      <alignment horizontal="center"/>
    </xf>
    <xf numFmtId="1" fontId="4" fillId="5" borderId="56" xfId="0" applyNumberFormat="1" applyFont="1" applyFill="1" applyBorder="1" applyAlignment="1">
      <alignment horizontal="center"/>
    </xf>
    <xf numFmtId="1" fontId="4" fillId="5" borderId="113" xfId="0" applyNumberFormat="1" applyFont="1" applyFill="1" applyBorder="1" applyAlignment="1">
      <alignment horizontal="center"/>
    </xf>
    <xf numFmtId="1" fontId="8" fillId="5" borderId="10" xfId="0" applyNumberFormat="1" applyFont="1" applyFill="1" applyBorder="1" applyAlignment="1">
      <alignment horizontal="center"/>
    </xf>
    <xf numFmtId="0" fontId="4" fillId="5" borderId="10" xfId="0" applyNumberFormat="1" applyFont="1" applyFill="1" applyBorder="1" applyAlignment="1">
      <alignment horizontal="center"/>
    </xf>
    <xf numFmtId="164" fontId="4" fillId="5" borderId="113" xfId="0" applyNumberFormat="1" applyFont="1" applyFill="1" applyBorder="1" applyAlignment="1">
      <alignment horizontal="center"/>
    </xf>
    <xf numFmtId="164" fontId="4" fillId="5" borderId="53" xfId="0" applyNumberFormat="1" applyFont="1" applyFill="1" applyBorder="1" applyAlignment="1">
      <alignment horizontal="center"/>
    </xf>
    <xf numFmtId="164" fontId="4" fillId="5" borderId="10" xfId="0" applyNumberFormat="1" applyFont="1" applyFill="1" applyBorder="1" applyAlignment="1">
      <alignment horizontal="center"/>
    </xf>
    <xf numFmtId="164" fontId="4" fillId="5" borderId="56" xfId="0" applyNumberFormat="1" applyFont="1" applyFill="1" applyBorder="1" applyAlignment="1">
      <alignment horizontal="center"/>
    </xf>
    <xf numFmtId="1" fontId="10" fillId="5" borderId="112" xfId="0" applyNumberFormat="1" applyFont="1" applyFill="1" applyBorder="1" applyAlignment="1">
      <alignment horizontal="center"/>
    </xf>
    <xf numFmtId="1" fontId="10" fillId="5" borderId="114" xfId="0" applyNumberFormat="1" applyFont="1" applyFill="1" applyBorder="1" applyAlignment="1">
      <alignment horizontal="center"/>
    </xf>
    <xf numFmtId="164" fontId="10" fillId="5" borderId="55" xfId="0" applyNumberFormat="1" applyFont="1" applyFill="1" applyBorder="1" applyAlignment="1">
      <alignment horizontal="center"/>
    </xf>
    <xf numFmtId="1" fontId="10" fillId="5" borderId="57" xfId="0" applyNumberFormat="1" applyFont="1" applyFill="1" applyBorder="1" applyAlignment="1">
      <alignment horizontal="center"/>
    </xf>
    <xf numFmtId="1" fontId="13" fillId="5" borderId="56" xfId="0" applyNumberFormat="1" applyFont="1" applyFill="1" applyBorder="1" applyAlignment="1">
      <alignment horizontal="center"/>
    </xf>
    <xf numFmtId="164" fontId="4" fillId="5" borderId="115" xfId="0" applyNumberFormat="1" applyFont="1" applyFill="1" applyBorder="1" applyAlignment="1">
      <alignment horizontal="center"/>
    </xf>
    <xf numFmtId="164" fontId="4" fillId="5" borderId="57" xfId="0" applyNumberFormat="1" applyFont="1" applyFill="1" applyBorder="1" applyAlignment="1">
      <alignment horizontal="center"/>
    </xf>
    <xf numFmtId="164" fontId="8" fillId="5" borderId="56" xfId="0" applyNumberFormat="1" applyFont="1" applyFill="1" applyBorder="1" applyAlignment="1">
      <alignment horizontal="center"/>
    </xf>
    <xf numFmtId="164" fontId="8" fillId="5" borderId="50" xfId="0" applyNumberFormat="1" applyFont="1" applyFill="1" applyBorder="1" applyAlignment="1">
      <alignment horizontal="center"/>
    </xf>
    <xf numFmtId="164" fontId="4" fillId="5" borderId="50" xfId="0" applyNumberFormat="1" applyFont="1" applyFill="1" applyBorder="1" applyAlignment="1">
      <alignment horizontal="center"/>
    </xf>
    <xf numFmtId="164" fontId="8" fillId="5" borderId="112" xfId="0" applyNumberFormat="1" applyFont="1" applyFill="1" applyBorder="1" applyAlignment="1">
      <alignment horizontal="center"/>
    </xf>
    <xf numFmtId="2" fontId="4" fillId="5" borderId="113" xfId="0" applyNumberFormat="1" applyFont="1" applyFill="1" applyBorder="1" applyAlignment="1">
      <alignment horizontal="center"/>
    </xf>
    <xf numFmtId="2" fontId="4" fillId="5" borderId="53" xfId="0" applyNumberFormat="1" applyFont="1" applyFill="1" applyBorder="1" applyAlignment="1">
      <alignment horizontal="center"/>
    </xf>
    <xf numFmtId="2" fontId="4" fillId="5" borderId="10" xfId="0" applyNumberFormat="1" applyFont="1" applyFill="1" applyBorder="1" applyAlignment="1">
      <alignment horizontal="center"/>
    </xf>
    <xf numFmtId="2" fontId="4" fillId="5" borderId="50" xfId="0" applyNumberFormat="1" applyFont="1" applyFill="1" applyBorder="1" applyAlignment="1">
      <alignment horizontal="center"/>
    </xf>
    <xf numFmtId="0" fontId="4" fillId="5" borderId="4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58" xfId="0" applyFont="1" applyFill="1" applyBorder="1" applyAlignment="1">
      <alignment horizontal="center"/>
    </xf>
    <xf numFmtId="0" fontId="4" fillId="5" borderId="0" xfId="0" applyFont="1" applyFill="1" applyBorder="1"/>
    <xf numFmtId="0" fontId="8" fillId="0" borderId="10" xfId="0" applyFont="1" applyFill="1" applyBorder="1" applyAlignment="1">
      <alignment horizontal="center" vertical="center"/>
    </xf>
    <xf numFmtId="0" fontId="8" fillId="0" borderId="50" xfId="0" applyFont="1" applyFill="1" applyBorder="1"/>
    <xf numFmtId="164" fontId="8" fillId="0" borderId="10" xfId="0" applyNumberFormat="1" applyFont="1" applyFill="1" applyBorder="1" applyAlignment="1">
      <alignment horizontal="center"/>
    </xf>
    <xf numFmtId="1" fontId="8" fillId="0" borderId="112" xfId="0" applyNumberFormat="1" applyFont="1" applyFill="1" applyBorder="1" applyAlignment="1">
      <alignment horizontal="center"/>
    </xf>
    <xf numFmtId="1" fontId="8" fillId="0" borderId="50" xfId="0" applyNumberFormat="1" applyFont="1" applyFill="1" applyBorder="1" applyAlignment="1">
      <alignment horizontal="center"/>
    </xf>
    <xf numFmtId="1" fontId="4" fillId="0" borderId="57" xfId="0" applyNumberFormat="1" applyFont="1" applyFill="1" applyBorder="1" applyAlignment="1">
      <alignment horizontal="center"/>
    </xf>
    <xf numFmtId="1" fontId="4" fillId="0" borderId="54" xfId="0" applyNumberFormat="1" applyFont="1" applyFill="1" applyBorder="1" applyAlignment="1">
      <alignment horizontal="center"/>
    </xf>
    <xf numFmtId="1" fontId="4" fillId="0" borderId="53" xfId="0" applyNumberFormat="1" applyFont="1" applyFill="1" applyBorder="1" applyAlignment="1">
      <alignment horizontal="center"/>
    </xf>
    <xf numFmtId="1" fontId="4" fillId="0" borderId="56" xfId="0" applyNumberFormat="1" applyFont="1" applyFill="1" applyBorder="1" applyAlignment="1">
      <alignment horizontal="center"/>
    </xf>
    <xf numFmtId="1" fontId="4" fillId="0" borderId="113" xfId="0" applyNumberFormat="1" applyFont="1" applyFill="1" applyBorder="1" applyAlignment="1">
      <alignment horizontal="center"/>
    </xf>
    <xf numFmtId="1" fontId="8" fillId="0" borderId="10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164" fontId="4" fillId="0" borderId="113" xfId="0" applyNumberFormat="1" applyFont="1" applyFill="1" applyBorder="1" applyAlignment="1">
      <alignment horizontal="center"/>
    </xf>
    <xf numFmtId="164" fontId="4" fillId="0" borderId="53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164" fontId="4" fillId="0" borderId="56" xfId="0" applyNumberFormat="1" applyFont="1" applyFill="1" applyBorder="1" applyAlignment="1">
      <alignment horizontal="center"/>
    </xf>
    <xf numFmtId="1" fontId="10" fillId="0" borderId="112" xfId="0" applyNumberFormat="1" applyFont="1" applyFill="1" applyBorder="1" applyAlignment="1">
      <alignment horizontal="center"/>
    </xf>
    <xf numFmtId="1" fontId="10" fillId="0" borderId="114" xfId="0" applyNumberFormat="1" applyFont="1" applyFill="1" applyBorder="1" applyAlignment="1">
      <alignment horizontal="center"/>
    </xf>
    <xf numFmtId="164" fontId="10" fillId="0" borderId="55" xfId="0" applyNumberFormat="1" applyFont="1" applyFill="1" applyBorder="1" applyAlignment="1">
      <alignment horizontal="center"/>
    </xf>
    <xf numFmtId="1" fontId="10" fillId="0" borderId="57" xfId="0" applyNumberFormat="1" applyFont="1" applyFill="1" applyBorder="1" applyAlignment="1">
      <alignment horizontal="center"/>
    </xf>
    <xf numFmtId="1" fontId="13" fillId="0" borderId="56" xfId="0" applyNumberFormat="1" applyFont="1" applyFill="1" applyBorder="1" applyAlignment="1">
      <alignment horizontal="center"/>
    </xf>
    <xf numFmtId="164" fontId="4" fillId="0" borderId="115" xfId="0" applyNumberFormat="1" applyFont="1" applyFill="1" applyBorder="1" applyAlignment="1">
      <alignment horizontal="center"/>
    </xf>
    <xf numFmtId="164" fontId="4" fillId="0" borderId="57" xfId="0" applyNumberFormat="1" applyFont="1" applyFill="1" applyBorder="1" applyAlignment="1">
      <alignment horizontal="center"/>
    </xf>
    <xf numFmtId="164" fontId="8" fillId="0" borderId="56" xfId="0" applyNumberFormat="1" applyFont="1" applyFill="1" applyBorder="1" applyAlignment="1">
      <alignment horizontal="center"/>
    </xf>
    <xf numFmtId="164" fontId="8" fillId="0" borderId="50" xfId="0" applyNumberFormat="1" applyFont="1" applyFill="1" applyBorder="1" applyAlignment="1">
      <alignment horizontal="center"/>
    </xf>
    <xf numFmtId="164" fontId="4" fillId="0" borderId="50" xfId="0" applyNumberFormat="1" applyFont="1" applyFill="1" applyBorder="1" applyAlignment="1">
      <alignment horizontal="center"/>
    </xf>
    <xf numFmtId="164" fontId="8" fillId="0" borderId="112" xfId="0" applyNumberFormat="1" applyFont="1" applyFill="1" applyBorder="1" applyAlignment="1">
      <alignment horizontal="center"/>
    </xf>
    <xf numFmtId="2" fontId="4" fillId="0" borderId="113" xfId="0" applyNumberFormat="1" applyFont="1" applyFill="1" applyBorder="1" applyAlignment="1">
      <alignment horizontal="center"/>
    </xf>
    <xf numFmtId="2" fontId="4" fillId="0" borderId="53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50" xfId="0" applyNumberFormat="1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58" xfId="0" applyFont="1" applyFill="1" applyBorder="1" applyAlignment="1">
      <alignment horizontal="center"/>
    </xf>
    <xf numFmtId="0" fontId="4" fillId="0" borderId="0" xfId="0" applyFont="1" applyFill="1" applyBorder="1"/>
    <xf numFmtId="0" fontId="4" fillId="7" borderId="10" xfId="0" applyFont="1" applyFill="1" applyBorder="1"/>
    <xf numFmtId="0" fontId="8" fillId="7" borderId="50" xfId="0" applyFont="1" applyFill="1" applyBorder="1"/>
    <xf numFmtId="0" fontId="4" fillId="7" borderId="10" xfId="0" applyFont="1" applyFill="1" applyBorder="1" applyAlignment="1">
      <alignment horizontal="center"/>
    </xf>
    <xf numFmtId="164" fontId="8" fillId="7" borderId="12" xfId="0" applyNumberFormat="1" applyFont="1" applyFill="1" applyBorder="1" applyAlignment="1">
      <alignment horizontal="center"/>
    </xf>
    <xf numFmtId="0" fontId="4" fillId="7" borderId="53" xfId="0" applyFont="1" applyFill="1" applyBorder="1" applyAlignment="1">
      <alignment horizontal="center"/>
    </xf>
    <xf numFmtId="164" fontId="8" fillId="7" borderId="10" xfId="0" applyNumberFormat="1" applyFont="1" applyFill="1" applyBorder="1" applyAlignment="1">
      <alignment horizontal="center"/>
    </xf>
    <xf numFmtId="0" fontId="8" fillId="7" borderId="112" xfId="0" applyFont="1" applyFill="1" applyBorder="1" applyAlignment="1">
      <alignment horizontal="center"/>
    </xf>
    <xf numFmtId="0" fontId="8" fillId="7" borderId="50" xfId="0" applyFont="1" applyFill="1" applyBorder="1" applyAlignment="1">
      <alignment horizontal="center"/>
    </xf>
    <xf numFmtId="0" fontId="4" fillId="7" borderId="57" xfId="0" applyFont="1" applyFill="1" applyBorder="1" applyAlignment="1">
      <alignment horizontal="center"/>
    </xf>
    <xf numFmtId="0" fontId="4" fillId="7" borderId="54" xfId="0" applyFont="1" applyFill="1" applyBorder="1" applyAlignment="1">
      <alignment horizontal="center"/>
    </xf>
    <xf numFmtId="0" fontId="4" fillId="7" borderId="56" xfId="0" applyFont="1" applyFill="1" applyBorder="1" applyAlignment="1">
      <alignment horizontal="center"/>
    </xf>
    <xf numFmtId="0" fontId="4" fillId="7" borderId="113" xfId="0" applyFont="1" applyFill="1" applyBorder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164" fontId="4" fillId="7" borderId="10" xfId="0" applyNumberFormat="1" applyFont="1" applyFill="1" applyBorder="1" applyAlignment="1">
      <alignment horizontal="center"/>
    </xf>
    <xf numFmtId="164" fontId="4" fillId="7" borderId="113" xfId="0" applyNumberFormat="1" applyFont="1" applyFill="1" applyBorder="1" applyAlignment="1">
      <alignment horizontal="center"/>
    </xf>
    <xf numFmtId="164" fontId="4" fillId="7" borderId="53" xfId="0" applyNumberFormat="1" applyFont="1" applyFill="1" applyBorder="1" applyAlignment="1">
      <alignment horizontal="center"/>
    </xf>
    <xf numFmtId="164" fontId="4" fillId="7" borderId="56" xfId="0" applyNumberFormat="1" applyFont="1" applyFill="1" applyBorder="1" applyAlignment="1">
      <alignment horizontal="center"/>
    </xf>
    <xf numFmtId="1" fontId="4" fillId="7" borderId="54" xfId="0" applyNumberFormat="1" applyFont="1" applyFill="1" applyBorder="1" applyAlignment="1">
      <alignment horizontal="center"/>
    </xf>
    <xf numFmtId="1" fontId="4" fillId="7" borderId="53" xfId="0" applyNumberFormat="1" applyFont="1" applyFill="1" applyBorder="1" applyAlignment="1">
      <alignment horizontal="center"/>
    </xf>
    <xf numFmtId="0" fontId="10" fillId="7" borderId="112" xfId="0" applyFont="1" applyFill="1" applyBorder="1" applyAlignment="1">
      <alignment horizontal="center"/>
    </xf>
    <xf numFmtId="0" fontId="10" fillId="7" borderId="114" xfId="0" applyFont="1" applyFill="1" applyBorder="1" applyAlignment="1">
      <alignment horizontal="center"/>
    </xf>
    <xf numFmtId="0" fontId="10" fillId="7" borderId="55" xfId="0" applyFont="1" applyFill="1" applyBorder="1" applyAlignment="1">
      <alignment horizontal="center"/>
    </xf>
    <xf numFmtId="0" fontId="10" fillId="7" borderId="57" xfId="0" applyFont="1" applyFill="1" applyBorder="1" applyAlignment="1">
      <alignment horizontal="center"/>
    </xf>
    <xf numFmtId="0" fontId="10" fillId="7" borderId="56" xfId="0" applyFont="1" applyFill="1" applyBorder="1" applyAlignment="1">
      <alignment horizontal="center"/>
    </xf>
    <xf numFmtId="164" fontId="4" fillId="7" borderId="115" xfId="0" applyNumberFormat="1" applyFont="1" applyFill="1" applyBorder="1" applyAlignment="1">
      <alignment horizontal="center"/>
    </xf>
    <xf numFmtId="164" fontId="4" fillId="7" borderId="57" xfId="0" applyNumberFormat="1" applyFont="1" applyFill="1" applyBorder="1" applyAlignment="1">
      <alignment horizontal="center"/>
    </xf>
    <xf numFmtId="164" fontId="8" fillId="7" borderId="56" xfId="0" applyNumberFormat="1" applyFont="1" applyFill="1" applyBorder="1" applyAlignment="1">
      <alignment horizontal="center"/>
    </xf>
    <xf numFmtId="164" fontId="8" fillId="7" borderId="112" xfId="0" applyNumberFormat="1" applyFont="1" applyFill="1" applyBorder="1" applyAlignment="1">
      <alignment horizontal="center"/>
    </xf>
    <xf numFmtId="0" fontId="4" fillId="7" borderId="50" xfId="0" applyFont="1" applyFill="1" applyBorder="1" applyAlignment="1">
      <alignment horizontal="center"/>
    </xf>
    <xf numFmtId="1" fontId="4" fillId="7" borderId="113" xfId="0" applyNumberFormat="1" applyFont="1" applyFill="1" applyBorder="1" applyAlignment="1">
      <alignment horizontal="center"/>
    </xf>
    <xf numFmtId="1" fontId="4" fillId="7" borderId="10" xfId="0" applyNumberFormat="1" applyFont="1" applyFill="1" applyBorder="1" applyAlignment="1">
      <alignment horizontal="center"/>
    </xf>
    <xf numFmtId="1" fontId="4" fillId="7" borderId="112" xfId="0" applyNumberFormat="1" applyFont="1" applyFill="1" applyBorder="1" applyAlignment="1">
      <alignment horizontal="center"/>
    </xf>
    <xf numFmtId="1" fontId="4" fillId="7" borderId="50" xfId="0" applyNumberFormat="1" applyFont="1" applyFill="1" applyBorder="1" applyAlignment="1">
      <alignment horizontal="center"/>
    </xf>
    <xf numFmtId="0" fontId="4" fillId="7" borderId="49" xfId="0" applyFont="1" applyFill="1" applyBorder="1" applyAlignment="1">
      <alignment horizontal="center"/>
    </xf>
    <xf numFmtId="0" fontId="4" fillId="7" borderId="58" xfId="0" applyFont="1" applyFill="1" applyBorder="1" applyAlignment="1">
      <alignment horizontal="center"/>
    </xf>
    <xf numFmtId="0" fontId="4" fillId="0" borderId="134" xfId="0" applyFont="1" applyBorder="1"/>
    <xf numFmtId="0" fontId="4" fillId="0" borderId="135" xfId="0" applyFont="1" applyBorder="1"/>
    <xf numFmtId="0" fontId="4" fillId="0" borderId="134" xfId="0" applyFont="1" applyBorder="1" applyAlignment="1">
      <alignment horizontal="center"/>
    </xf>
    <xf numFmtId="0" fontId="4" fillId="0" borderId="136" xfId="0" applyFont="1" applyBorder="1" applyAlignment="1">
      <alignment horizontal="center"/>
    </xf>
    <xf numFmtId="164" fontId="8" fillId="0" borderId="134" xfId="0" applyNumberFormat="1" applyFont="1" applyBorder="1" applyAlignment="1">
      <alignment horizontal="center"/>
    </xf>
    <xf numFmtId="0" fontId="8" fillId="0" borderId="137" xfId="0" applyFont="1" applyBorder="1" applyAlignment="1">
      <alignment horizontal="center"/>
    </xf>
    <xf numFmtId="0" fontId="8" fillId="0" borderId="135" xfId="0" applyFont="1" applyBorder="1" applyAlignment="1">
      <alignment horizontal="center"/>
    </xf>
    <xf numFmtId="0" fontId="4" fillId="6" borderId="138" xfId="0" applyFont="1" applyFill="1" applyBorder="1" applyAlignment="1">
      <alignment horizontal="center"/>
    </xf>
    <xf numFmtId="0" fontId="4" fillId="0" borderId="139" xfId="0" applyFont="1" applyBorder="1" applyAlignment="1">
      <alignment horizontal="center"/>
    </xf>
    <xf numFmtId="0" fontId="4" fillId="6" borderId="140" xfId="0" applyFont="1" applyFill="1" applyBorder="1" applyAlignment="1">
      <alignment horizontal="center"/>
    </xf>
    <xf numFmtId="0" fontId="4" fillId="0" borderId="141" xfId="0" applyFont="1" applyBorder="1" applyAlignment="1">
      <alignment horizontal="center"/>
    </xf>
    <xf numFmtId="1" fontId="8" fillId="0" borderId="134" xfId="0" applyNumberFormat="1" applyFont="1" applyBorder="1" applyAlignment="1">
      <alignment horizontal="center"/>
    </xf>
    <xf numFmtId="164" fontId="4" fillId="0" borderId="134" xfId="0" applyNumberFormat="1" applyFont="1" applyBorder="1" applyAlignment="1">
      <alignment horizontal="center"/>
    </xf>
    <xf numFmtId="164" fontId="4" fillId="0" borderId="136" xfId="0" applyNumberFormat="1" applyFont="1" applyBorder="1" applyAlignment="1">
      <alignment horizontal="center"/>
    </xf>
    <xf numFmtId="164" fontId="4" fillId="0" borderId="141" xfId="0" applyNumberFormat="1" applyFont="1" applyBorder="1" applyAlignment="1">
      <alignment horizontal="center"/>
    </xf>
    <xf numFmtId="164" fontId="4" fillId="0" borderId="140" xfId="0" applyNumberFormat="1" applyFont="1" applyBorder="1" applyAlignment="1">
      <alignment horizontal="center"/>
    </xf>
    <xf numFmtId="1" fontId="4" fillId="0" borderId="139" xfId="0" applyNumberFormat="1" applyFont="1" applyBorder="1" applyAlignment="1">
      <alignment horizontal="center"/>
    </xf>
    <xf numFmtId="1" fontId="4" fillId="0" borderId="136" xfId="0" applyNumberFormat="1" applyFont="1" applyBorder="1" applyAlignment="1">
      <alignment horizontal="center"/>
    </xf>
    <xf numFmtId="0" fontId="10" fillId="0" borderId="137" xfId="0" applyFont="1" applyBorder="1" applyAlignment="1">
      <alignment horizontal="center"/>
    </xf>
    <xf numFmtId="0" fontId="10" fillId="0" borderId="142" xfId="0" applyFont="1" applyBorder="1" applyAlignment="1">
      <alignment horizontal="center"/>
    </xf>
    <xf numFmtId="0" fontId="10" fillId="0" borderId="143" xfId="0" applyFont="1" applyBorder="1" applyAlignment="1">
      <alignment horizontal="center"/>
    </xf>
    <xf numFmtId="0" fontId="10" fillId="0" borderId="138" xfId="0" applyFont="1" applyBorder="1" applyAlignment="1">
      <alignment horizontal="center"/>
    </xf>
    <xf numFmtId="0" fontId="10" fillId="0" borderId="140" xfId="0" applyFont="1" applyBorder="1" applyAlignment="1">
      <alignment horizontal="center"/>
    </xf>
    <xf numFmtId="164" fontId="4" fillId="0" borderId="144" xfId="0" applyNumberFormat="1" applyFont="1" applyBorder="1" applyAlignment="1">
      <alignment horizontal="center"/>
    </xf>
    <xf numFmtId="164" fontId="4" fillId="0" borderId="138" xfId="0" applyNumberFormat="1" applyFont="1" applyBorder="1" applyAlignment="1">
      <alignment horizontal="center"/>
    </xf>
    <xf numFmtId="164" fontId="8" fillId="0" borderId="140" xfId="0" applyNumberFormat="1" applyFont="1" applyBorder="1" applyAlignment="1">
      <alignment horizontal="center"/>
    </xf>
    <xf numFmtId="164" fontId="8" fillId="0" borderId="137" xfId="0" applyNumberFormat="1" applyFont="1" applyBorder="1" applyAlignment="1">
      <alignment horizontal="center"/>
    </xf>
    <xf numFmtId="0" fontId="4" fillId="0" borderId="135" xfId="0" applyFont="1" applyBorder="1" applyAlignment="1">
      <alignment horizontal="center"/>
    </xf>
    <xf numFmtId="1" fontId="4" fillId="0" borderId="141" xfId="0" applyNumberFormat="1" applyFont="1" applyBorder="1" applyAlignment="1">
      <alignment horizontal="center"/>
    </xf>
    <xf numFmtId="1" fontId="4" fillId="0" borderId="134" xfId="0" applyNumberFormat="1" applyFont="1" applyBorder="1" applyAlignment="1">
      <alignment horizontal="center"/>
    </xf>
    <xf numFmtId="1" fontId="4" fillId="0" borderId="137" xfId="0" applyNumberFormat="1" applyFont="1" applyBorder="1" applyAlignment="1">
      <alignment horizontal="center"/>
    </xf>
    <xf numFmtId="1" fontId="4" fillId="0" borderId="135" xfId="0" applyNumberFormat="1" applyFont="1" applyBorder="1" applyAlignment="1">
      <alignment horizontal="center"/>
    </xf>
    <xf numFmtId="0" fontId="4" fillId="0" borderId="145" xfId="0" applyFont="1" applyBorder="1" applyAlignment="1">
      <alignment horizontal="center"/>
    </xf>
    <xf numFmtId="0" fontId="4" fillId="0" borderId="146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6" borderId="0" xfId="0" applyFont="1" applyFill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" fillId="0" borderId="10" xfId="0" applyFont="1" applyBorder="1"/>
    <xf numFmtId="0" fontId="0" fillId="0" borderId="10" xfId="0" applyBorder="1"/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/>
    <xf numFmtId="164" fontId="4" fillId="3" borderId="10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/>
    <xf numFmtId="164" fontId="4" fillId="3" borderId="11" xfId="0" applyNumberFormat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1" xfId="0" quotePrefix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164" fontId="18" fillId="2" borderId="12" xfId="0" applyNumberFormat="1" applyFont="1" applyFill="1" applyBorder="1" applyAlignment="1">
      <alignment horizontal="center" vertical="top"/>
    </xf>
    <xf numFmtId="0" fontId="18" fillId="2" borderId="12" xfId="0" applyFont="1" applyFill="1" applyBorder="1" applyAlignment="1">
      <alignment horizontal="center" vertical="top"/>
    </xf>
    <xf numFmtId="1" fontId="18" fillId="2" borderId="12" xfId="0" applyNumberFormat="1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164" fontId="18" fillId="2" borderId="10" xfId="0" applyNumberFormat="1" applyFont="1" applyFill="1" applyBorder="1" applyAlignment="1">
      <alignment horizontal="center" vertical="top"/>
    </xf>
    <xf numFmtId="0" fontId="18" fillId="2" borderId="10" xfId="0" applyFont="1" applyFill="1" applyBorder="1" applyAlignment="1">
      <alignment horizontal="center" vertical="top"/>
    </xf>
    <xf numFmtId="1" fontId="18" fillId="2" borderId="10" xfId="0" applyNumberFormat="1" applyFont="1" applyFill="1" applyBorder="1" applyAlignment="1">
      <alignment horizontal="center" vertical="top"/>
    </xf>
    <xf numFmtId="164" fontId="1" fillId="3" borderId="10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164" fontId="8" fillId="4" borderId="12" xfId="0" applyNumberFormat="1" applyFont="1" applyFill="1" applyBorder="1"/>
    <xf numFmtId="164" fontId="8" fillId="4" borderId="40" xfId="0" applyNumberFormat="1" applyFont="1" applyFill="1" applyBorder="1"/>
    <xf numFmtId="164" fontId="8" fillId="4" borderId="12" xfId="0" applyNumberFormat="1" applyFont="1" applyFill="1" applyBorder="1" applyAlignment="1">
      <alignment horizontal="center"/>
    </xf>
    <xf numFmtId="164" fontId="8" fillId="4" borderId="40" xfId="0" applyNumberFormat="1" applyFont="1" applyFill="1" applyBorder="1" applyAlignment="1">
      <alignment horizontal="center"/>
    </xf>
    <xf numFmtId="164" fontId="8" fillId="4" borderId="47" xfId="0" applyNumberFormat="1" applyFont="1" applyFill="1" applyBorder="1" applyAlignment="1">
      <alignment horizontal="center"/>
    </xf>
    <xf numFmtId="164" fontId="8" fillId="4" borderId="45" xfId="0" applyNumberFormat="1" applyFont="1" applyFill="1" applyBorder="1" applyAlignment="1">
      <alignment horizontal="center"/>
    </xf>
    <xf numFmtId="164" fontId="8" fillId="4" borderId="111" xfId="0" applyNumberFormat="1" applyFont="1" applyFill="1" applyBorder="1" applyAlignment="1">
      <alignment horizontal="center"/>
    </xf>
    <xf numFmtId="164" fontId="8" fillId="4" borderId="42" xfId="0" applyNumberFormat="1" applyFont="1" applyFill="1" applyBorder="1" applyAlignment="1">
      <alignment horizontal="center"/>
    </xf>
    <xf numFmtId="164" fontId="8" fillId="4" borderId="110" xfId="0" applyNumberFormat="1" applyFont="1" applyFill="1" applyBorder="1" applyAlignment="1">
      <alignment horizontal="center"/>
    </xf>
    <xf numFmtId="164" fontId="8" fillId="4" borderId="54" xfId="0" applyNumberFormat="1" applyFont="1" applyFill="1" applyBorder="1" applyAlignment="1">
      <alignment horizontal="center"/>
    </xf>
    <xf numFmtId="164" fontId="10" fillId="4" borderId="112" xfId="0" applyNumberFormat="1" applyFont="1" applyFill="1" applyBorder="1" applyAlignment="1">
      <alignment horizontal="center"/>
    </xf>
    <xf numFmtId="164" fontId="10" fillId="4" borderId="132" xfId="0" applyNumberFormat="1" applyFont="1" applyFill="1" applyBorder="1" applyAlignment="1">
      <alignment horizontal="center"/>
    </xf>
    <xf numFmtId="164" fontId="10" fillId="4" borderId="46" xfId="0" applyNumberFormat="1" applyFont="1" applyFill="1" applyBorder="1" applyAlignment="1">
      <alignment horizontal="center"/>
    </xf>
    <xf numFmtId="164" fontId="10" fillId="4" borderId="47" xfId="0" applyNumberFormat="1" applyFont="1" applyFill="1" applyBorder="1" applyAlignment="1">
      <alignment horizontal="center"/>
    </xf>
    <xf numFmtId="164" fontId="13" fillId="4" borderId="42" xfId="0" applyNumberFormat="1" applyFont="1" applyFill="1" applyBorder="1" applyAlignment="1">
      <alignment horizontal="center"/>
    </xf>
    <xf numFmtId="164" fontId="8" fillId="4" borderId="133" xfId="0" applyNumberFormat="1" applyFont="1" applyFill="1" applyBorder="1" applyAlignment="1">
      <alignment horizontal="center"/>
    </xf>
    <xf numFmtId="164" fontId="8" fillId="4" borderId="112" xfId="0" applyNumberFormat="1" applyFont="1" applyFill="1" applyBorder="1" applyAlignment="1">
      <alignment horizontal="center"/>
    </xf>
    <xf numFmtId="164" fontId="8" fillId="4" borderId="56" xfId="0" applyNumberFormat="1" applyFont="1" applyFill="1" applyBorder="1" applyAlignment="1">
      <alignment horizontal="center"/>
    </xf>
    <xf numFmtId="164" fontId="8" fillId="4" borderId="113" xfId="0" applyNumberFormat="1" applyFont="1" applyFill="1" applyBorder="1" applyAlignment="1">
      <alignment horizontal="center"/>
    </xf>
    <xf numFmtId="164" fontId="8" fillId="4" borderId="50" xfId="0" applyNumberFormat="1" applyFont="1" applyFill="1" applyBorder="1" applyAlignment="1">
      <alignment horizontal="center"/>
    </xf>
    <xf numFmtId="164" fontId="8" fillId="4" borderId="53" xfId="0" applyNumberFormat="1" applyFont="1" applyFill="1" applyBorder="1" applyAlignment="1">
      <alignment horizontal="center"/>
    </xf>
    <xf numFmtId="164" fontId="8" fillId="4" borderId="49" xfId="0" applyNumberFormat="1" applyFont="1" applyFill="1" applyBorder="1" applyAlignment="1">
      <alignment horizontal="center"/>
    </xf>
    <xf numFmtId="164" fontId="8" fillId="4" borderId="58" xfId="0" applyNumberFormat="1" applyFont="1" applyFill="1" applyBorder="1" applyAlignment="1">
      <alignment horizontal="center"/>
    </xf>
    <xf numFmtId="164" fontId="8" fillId="4" borderId="0" xfId="0" applyNumberFormat="1" applyFont="1" applyFill="1" applyBorder="1"/>
    <xf numFmtId="0" fontId="4" fillId="0" borderId="3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0" xfId="1" applyFont="1"/>
    <xf numFmtId="0" fontId="4" fillId="0" borderId="2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47" xfId="1" applyFont="1" applyBorder="1" applyAlignment="1">
      <alignment horizontal="center" vertical="center"/>
    </xf>
    <xf numFmtId="0" fontId="4" fillId="0" borderId="4" xfId="1" applyFont="1" applyBorder="1"/>
    <xf numFmtId="0" fontId="4" fillId="0" borderId="4" xfId="1" applyFont="1" applyBorder="1" applyAlignment="1">
      <alignment horizontal="center"/>
    </xf>
    <xf numFmtId="0" fontId="4" fillId="0" borderId="148" xfId="1" applyFont="1" applyBorder="1" applyAlignment="1">
      <alignment horizontal="center"/>
    </xf>
    <xf numFmtId="0" fontId="4" fillId="0" borderId="147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/>
    </xf>
    <xf numFmtId="0" fontId="12" fillId="0" borderId="147" xfId="1" applyFont="1" applyBorder="1" applyAlignment="1">
      <alignment horizontal="center" vertical="center"/>
    </xf>
    <xf numFmtId="0" fontId="4" fillId="0" borderId="147" xfId="1" applyFont="1" applyBorder="1"/>
    <xf numFmtId="0" fontId="4" fillId="0" borderId="147" xfId="1" quotePrefix="1" applyFont="1" applyBorder="1" applyAlignment="1">
      <alignment horizontal="center"/>
    </xf>
    <xf numFmtId="0" fontId="4" fillId="0" borderId="9" xfId="1" applyFont="1" applyBorder="1" applyAlignment="1">
      <alignment vertical="center"/>
    </xf>
    <xf numFmtId="0" fontId="5" fillId="0" borderId="26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12" fillId="0" borderId="9" xfId="1" applyFont="1" applyBorder="1" applyAlignment="1">
      <alignment vertical="center"/>
    </xf>
    <xf numFmtId="164" fontId="5" fillId="0" borderId="9" xfId="1" applyNumberFormat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5" fillId="0" borderId="151" xfId="1" applyFont="1" applyBorder="1" applyAlignment="1">
      <alignment horizontal="center"/>
    </xf>
    <xf numFmtId="0" fontId="4" fillId="0" borderId="0" xfId="1" applyFont="1" applyBorder="1"/>
    <xf numFmtId="0" fontId="5" fillId="0" borderId="152" xfId="1" applyFont="1" applyBorder="1" applyAlignment="1">
      <alignment horizontal="center"/>
    </xf>
    <xf numFmtId="0" fontId="19" fillId="3" borderId="10" xfId="1" applyFont="1" applyFill="1" applyBorder="1" applyAlignment="1">
      <alignment horizontal="center" vertical="center"/>
    </xf>
    <xf numFmtId="0" fontId="19" fillId="3" borderId="10" xfId="1" applyFont="1" applyFill="1" applyBorder="1"/>
    <xf numFmtId="164" fontId="19" fillId="3" borderId="10" xfId="1" applyNumberFormat="1" applyFont="1" applyFill="1" applyBorder="1" applyAlignment="1">
      <alignment horizontal="center"/>
    </xf>
    <xf numFmtId="0" fontId="19" fillId="3" borderId="10" xfId="1" applyFont="1" applyFill="1" applyBorder="1" applyAlignment="1">
      <alignment horizontal="center"/>
    </xf>
    <xf numFmtId="164" fontId="19" fillId="3" borderId="10" xfId="1" applyNumberFormat="1" applyFont="1" applyFill="1" applyBorder="1"/>
    <xf numFmtId="0" fontId="19" fillId="3" borderId="11" xfId="1" applyFont="1" applyFill="1" applyBorder="1" applyAlignment="1">
      <alignment horizontal="center" vertical="center"/>
    </xf>
    <xf numFmtId="0" fontId="19" fillId="3" borderId="11" xfId="1" applyFont="1" applyFill="1" applyBorder="1"/>
    <xf numFmtId="164" fontId="19" fillId="3" borderId="11" xfId="1" applyNumberFormat="1" applyFont="1" applyFill="1" applyBorder="1" applyAlignment="1">
      <alignment horizontal="center"/>
    </xf>
    <xf numFmtId="0" fontId="19" fillId="3" borderId="11" xfId="1" applyFont="1" applyFill="1" applyBorder="1" applyAlignment="1">
      <alignment horizontal="center"/>
    </xf>
    <xf numFmtId="164" fontId="19" fillId="3" borderId="11" xfId="1" quotePrefix="1" applyNumberFormat="1" applyFont="1" applyFill="1" applyBorder="1" applyAlignment="1">
      <alignment horizontal="center"/>
    </xf>
    <xf numFmtId="0" fontId="19" fillId="3" borderId="11" xfId="1" quotePrefix="1" applyFont="1" applyFill="1" applyBorder="1" applyAlignment="1">
      <alignment horizont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vertical="center"/>
    </xf>
    <xf numFmtId="164" fontId="6" fillId="2" borderId="12" xfId="1" applyNumberFormat="1" applyFont="1" applyFill="1" applyBorder="1" applyAlignment="1">
      <alignment horizontal="center" vertical="top"/>
    </xf>
    <xf numFmtId="0" fontId="6" fillId="2" borderId="12" xfId="1" applyFont="1" applyFill="1" applyBorder="1" applyAlignment="1">
      <alignment horizontal="center" vertical="top"/>
    </xf>
    <xf numFmtId="164" fontId="5" fillId="0" borderId="12" xfId="1" applyNumberFormat="1" applyFont="1" applyBorder="1" applyAlignment="1">
      <alignment horizontal="center" vertical="center"/>
    </xf>
    <xf numFmtId="1" fontId="6" fillId="2" borderId="12" xfId="1" applyNumberFormat="1" applyFont="1" applyFill="1" applyBorder="1" applyAlignment="1">
      <alignment horizontal="center" vertical="top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164" fontId="6" fillId="2" borderId="10" xfId="1" applyNumberFormat="1" applyFont="1" applyFill="1" applyBorder="1" applyAlignment="1">
      <alignment horizontal="center" vertical="top"/>
    </xf>
    <xf numFmtId="0" fontId="6" fillId="2" borderId="10" xfId="1" applyFont="1" applyFill="1" applyBorder="1" applyAlignment="1">
      <alignment horizontal="center" vertical="top"/>
    </xf>
    <xf numFmtId="164" fontId="5" fillId="0" borderId="10" xfId="1" applyNumberFormat="1" applyFont="1" applyBorder="1" applyAlignment="1">
      <alignment horizontal="center" vertical="center"/>
    </xf>
    <xf numFmtId="1" fontId="6" fillId="2" borderId="10" xfId="1" applyNumberFormat="1" applyFont="1" applyFill="1" applyBorder="1" applyAlignment="1">
      <alignment horizontal="center" vertical="top"/>
    </xf>
    <xf numFmtId="0" fontId="5" fillId="3" borderId="10" xfId="1" applyFont="1" applyFill="1" applyBorder="1"/>
    <xf numFmtId="164" fontId="5" fillId="3" borderId="10" xfId="1" applyNumberFormat="1" applyFont="1" applyFill="1" applyBorder="1" applyAlignment="1">
      <alignment horizontal="center"/>
    </xf>
    <xf numFmtId="1" fontId="5" fillId="3" borderId="10" xfId="1" applyNumberFormat="1" applyFont="1" applyFill="1" applyBorder="1" applyAlignment="1">
      <alignment horizontal="center"/>
    </xf>
    <xf numFmtId="164" fontId="5" fillId="3" borderId="10" xfId="1" applyNumberFormat="1" applyFont="1" applyFill="1" applyBorder="1"/>
    <xf numFmtId="164" fontId="4" fillId="0" borderId="0" xfId="1" applyNumberFormat="1" applyFont="1"/>
    <xf numFmtId="0" fontId="5" fillId="3" borderId="10" xfId="1" applyFont="1" applyFill="1" applyBorder="1" applyAlignment="1">
      <alignment horizontal="center"/>
    </xf>
    <xf numFmtId="0" fontId="5" fillId="0" borderId="0" xfId="1" applyFont="1"/>
    <xf numFmtId="164" fontId="5" fillId="0" borderId="0" xfId="1" applyNumberFormat="1" applyFont="1"/>
    <xf numFmtId="164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4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left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164" fontId="4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left" vertical="center"/>
    </xf>
    <xf numFmtId="164" fontId="4" fillId="0" borderId="7" xfId="1" applyNumberFormat="1" applyFont="1" applyBorder="1" applyAlignment="1">
      <alignment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7" xfId="1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/>
    </xf>
    <xf numFmtId="0" fontId="19" fillId="3" borderId="10" xfId="0" applyFont="1" applyFill="1" applyBorder="1"/>
    <xf numFmtId="164" fontId="19" fillId="3" borderId="10" xfId="0" applyNumberFormat="1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164" fontId="19" fillId="3" borderId="10" xfId="0" applyNumberFormat="1" applyFont="1" applyFill="1" applyBorder="1"/>
    <xf numFmtId="0" fontId="19" fillId="3" borderId="11" xfId="0" applyFont="1" applyFill="1" applyBorder="1" applyAlignment="1">
      <alignment horizontal="center" vertical="center"/>
    </xf>
    <xf numFmtId="0" fontId="19" fillId="3" borderId="11" xfId="0" applyFont="1" applyFill="1" applyBorder="1"/>
    <xf numFmtId="164" fontId="19" fillId="3" borderId="11" xfId="0" applyNumberFormat="1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164" fontId="19" fillId="3" borderId="11" xfId="0" quotePrefix="1" applyNumberFormat="1" applyFont="1" applyFill="1" applyBorder="1" applyAlignment="1">
      <alignment horizontal="center"/>
    </xf>
    <xf numFmtId="0" fontId="19" fillId="3" borderId="11" xfId="0" quotePrefix="1" applyFont="1" applyFill="1" applyBorder="1" applyAlignment="1">
      <alignment horizontal="center"/>
    </xf>
    <xf numFmtId="1" fontId="19" fillId="3" borderId="10" xfId="0" applyNumberFormat="1" applyFont="1" applyFill="1" applyBorder="1" applyAlignment="1">
      <alignment horizontal="center"/>
    </xf>
    <xf numFmtId="1" fontId="19" fillId="3" borderId="10" xfId="0" applyNumberFormat="1" applyFont="1" applyFill="1" applyBorder="1"/>
    <xf numFmtId="1" fontId="4" fillId="0" borderId="0" xfId="0" applyNumberFormat="1" applyFont="1"/>
    <xf numFmtId="0" fontId="19" fillId="3" borderId="10" xfId="0" applyFont="1" applyFill="1" applyBorder="1" applyAlignment="1">
      <alignment horizontal="left"/>
    </xf>
    <xf numFmtId="164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left" vertical="center"/>
    </xf>
    <xf numFmtId="164" fontId="4" fillId="0" borderId="7" xfId="0" applyNumberFormat="1" applyFont="1" applyBorder="1" applyAlignment="1">
      <alignment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0" borderId="9" xfId="0" applyNumberFormat="1" applyBorder="1" applyAlignment="1">
      <alignment horizontal="center"/>
    </xf>
    <xf numFmtId="15" fontId="4" fillId="0" borderId="2" xfId="0" applyNumberFormat="1" applyFont="1" applyBorder="1" applyAlignment="1">
      <alignment vertical="center"/>
    </xf>
    <xf numFmtId="0" fontId="4" fillId="0" borderId="147" xfId="0" applyFont="1" applyBorder="1" applyAlignment="1">
      <alignment horizontal="center" vertical="center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48" xfId="0" applyFont="1" applyBorder="1" applyAlignment="1">
      <alignment horizontal="center"/>
    </xf>
    <xf numFmtId="0" fontId="4" fillId="0" borderId="147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4" fillId="0" borderId="147" xfId="0" applyFont="1" applyBorder="1"/>
    <xf numFmtId="0" fontId="4" fillId="0" borderId="147" xfId="0" quotePrefix="1" applyFont="1" applyBorder="1" applyAlignment="1">
      <alignment horizontal="center"/>
    </xf>
    <xf numFmtId="164" fontId="21" fillId="0" borderId="9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/>
    </xf>
    <xf numFmtId="164" fontId="4" fillId="0" borderId="9" xfId="0" applyNumberFormat="1" applyFont="1" applyFill="1" applyBorder="1" applyAlignment="1">
      <alignment horizontal="center"/>
    </xf>
    <xf numFmtId="0" fontId="12" fillId="0" borderId="9" xfId="0" applyFont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" fontId="22" fillId="0" borderId="0" xfId="14" applyNumberFormat="1" applyFont="1" applyBorder="1" applyAlignment="1">
      <alignment vertical="center"/>
    </xf>
    <xf numFmtId="0" fontId="23" fillId="0" borderId="0" xfId="14" applyFont="1" applyBorder="1" applyAlignment="1">
      <alignment horizontal="left" vertical="center"/>
    </xf>
    <xf numFmtId="0" fontId="23" fillId="0" borderId="0" xfId="14" applyFont="1" applyBorder="1" applyAlignment="1">
      <alignment vertical="center"/>
    </xf>
    <xf numFmtId="0" fontId="24" fillId="0" borderId="0" xfId="14" applyFont="1" applyBorder="1" applyAlignment="1">
      <alignment horizontal="center" vertical="center"/>
    </xf>
    <xf numFmtId="0" fontId="24" fillId="0" borderId="0" xfId="14" applyFont="1" applyFill="1" applyBorder="1" applyAlignment="1">
      <alignment horizontal="center" vertical="center"/>
    </xf>
    <xf numFmtId="0" fontId="25" fillId="0" borderId="0" xfId="14" applyFont="1" applyBorder="1" applyAlignment="1">
      <alignment horizontal="center" vertical="center"/>
    </xf>
    <xf numFmtId="0" fontId="24" fillId="0" borderId="0" xfId="14" applyFont="1" applyBorder="1" applyAlignment="1">
      <alignment horizontal="left" vertical="center"/>
    </xf>
    <xf numFmtId="0" fontId="23" fillId="0" borderId="0" xfId="14" applyFont="1" applyBorder="1" applyAlignment="1">
      <alignment vertical="center" wrapText="1"/>
    </xf>
    <xf numFmtId="0" fontId="26" fillId="0" borderId="0" xfId="14" applyFont="1" applyFill="1" applyBorder="1" applyAlignment="1">
      <alignment horizontal="left" vertical="center" wrapText="1"/>
    </xf>
    <xf numFmtId="0" fontId="26" fillId="0" borderId="0" xfId="14" applyFont="1" applyFill="1" applyBorder="1" applyAlignment="1">
      <alignment horizontal="left" vertical="center"/>
    </xf>
    <xf numFmtId="0" fontId="26" fillId="0" borderId="0" xfId="14" applyFont="1" applyBorder="1" applyAlignment="1">
      <alignment vertical="center"/>
    </xf>
    <xf numFmtId="0" fontId="22" fillId="0" borderId="0" xfId="14" applyFont="1" applyBorder="1" applyAlignment="1">
      <alignment vertical="center"/>
    </xf>
    <xf numFmtId="49" fontId="23" fillId="0" borderId="0" xfId="14" applyNumberFormat="1" applyFont="1" applyBorder="1" applyAlignment="1">
      <alignment horizontal="left" vertical="center"/>
    </xf>
    <xf numFmtId="0" fontId="23" fillId="0" borderId="0" xfId="14" applyFont="1" applyBorder="1" applyAlignment="1">
      <alignment horizontal="center" vertical="center"/>
    </xf>
    <xf numFmtId="0" fontId="23" fillId="0" borderId="0" xfId="14" applyFont="1" applyFill="1" applyBorder="1" applyAlignment="1">
      <alignment horizontal="center" vertical="center"/>
    </xf>
    <xf numFmtId="0" fontId="27" fillId="0" borderId="0" xfId="14" applyFont="1" applyBorder="1" applyAlignment="1">
      <alignment horizontal="center" vertical="center"/>
    </xf>
    <xf numFmtId="0" fontId="23" fillId="0" borderId="0" xfId="14" applyFont="1" applyBorder="1" applyAlignment="1">
      <alignment horizontal="left" vertical="center" wrapText="1"/>
    </xf>
    <xf numFmtId="0" fontId="23" fillId="0" borderId="0" xfId="14" applyFont="1" applyBorder="1" applyAlignment="1">
      <alignment horizontal="center" vertical="center" wrapText="1"/>
    </xf>
    <xf numFmtId="0" fontId="28" fillId="0" borderId="0" xfId="14" applyFont="1" applyFill="1" applyBorder="1" applyAlignment="1">
      <alignment horizontal="left"/>
    </xf>
    <xf numFmtId="0" fontId="28" fillId="0" borderId="0" xfId="14" applyFont="1" applyBorder="1" applyAlignment="1"/>
    <xf numFmtId="0" fontId="22" fillId="0" borderId="0" xfId="14" applyFont="1" applyBorder="1" applyAlignment="1">
      <alignment horizontal="center"/>
    </xf>
    <xf numFmtId="0" fontId="23" fillId="0" borderId="0" xfId="14" applyFont="1" applyBorder="1" applyAlignment="1">
      <alignment horizontal="center"/>
    </xf>
    <xf numFmtId="0" fontId="23" fillId="0" borderId="0" xfId="14" applyFont="1" applyBorder="1" applyAlignment="1"/>
    <xf numFmtId="0" fontId="29" fillId="0" borderId="0" xfId="14" applyFont="1" applyBorder="1" applyAlignment="1"/>
    <xf numFmtId="0" fontId="30" fillId="0" borderId="0" xfId="14" applyFont="1" applyFill="1" applyBorder="1" applyAlignment="1">
      <alignment horizontal="center"/>
    </xf>
    <xf numFmtId="0" fontId="31" fillId="0" borderId="0" xfId="14" applyFont="1" applyFill="1" applyBorder="1" applyAlignment="1">
      <alignment horizontal="center"/>
    </xf>
    <xf numFmtId="0" fontId="23" fillId="0" borderId="0" xfId="14" applyFont="1" applyFill="1" applyBorder="1" applyAlignment="1"/>
    <xf numFmtId="0" fontId="32" fillId="0" borderId="0" xfId="14" applyFont="1" applyFill="1" applyBorder="1" applyAlignment="1">
      <alignment horizontal="left"/>
    </xf>
    <xf numFmtId="0" fontId="30" fillId="0" borderId="0" xfId="14" applyFont="1" applyFill="1" applyBorder="1" applyAlignment="1">
      <alignment horizontal="left"/>
    </xf>
    <xf numFmtId="0" fontId="28" fillId="0" borderId="0" xfId="14" applyFont="1" applyBorder="1"/>
    <xf numFmtId="0" fontId="23" fillId="0" borderId="0" xfId="15" applyFont="1" applyBorder="1" applyAlignment="1">
      <alignment horizontal="left" wrapText="1"/>
    </xf>
    <xf numFmtId="0" fontId="32" fillId="0" borderId="0" xfId="15" applyFont="1" applyFill="1" applyBorder="1" applyAlignment="1">
      <alignment horizontal="left" wrapText="1"/>
    </xf>
    <xf numFmtId="0" fontId="32" fillId="0" borderId="0" xfId="15" applyFont="1" applyFill="1" applyBorder="1" applyAlignment="1">
      <alignment horizontal="left"/>
    </xf>
    <xf numFmtId="0" fontId="30" fillId="0" borderId="0" xfId="14" quotePrefix="1" applyFont="1" applyFill="1" applyBorder="1" applyAlignment="1">
      <alignment horizontal="center"/>
    </xf>
    <xf numFmtId="0" fontId="23" fillId="0" borderId="0" xfId="14" applyFont="1" applyBorder="1"/>
    <xf numFmtId="0" fontId="31" fillId="0" borderId="0" xfId="14" quotePrefix="1" applyFont="1" applyFill="1" applyBorder="1" applyAlignment="1">
      <alignment horizontal="center"/>
    </xf>
    <xf numFmtId="16" fontId="30" fillId="0" borderId="0" xfId="14" quotePrefix="1" applyNumberFormat="1" applyFont="1" applyFill="1" applyBorder="1" applyAlignment="1">
      <alignment horizontal="center"/>
    </xf>
    <xf numFmtId="16" fontId="30" fillId="0" borderId="0" xfId="14" applyNumberFormat="1" applyFont="1" applyFill="1" applyBorder="1" applyAlignment="1">
      <alignment horizontal="center"/>
    </xf>
    <xf numFmtId="0" fontId="29" fillId="0" borderId="0" xfId="14" applyFont="1" applyBorder="1" applyAlignment="1">
      <alignment horizontal="left"/>
    </xf>
    <xf numFmtId="0" fontId="34" fillId="8" borderId="0" xfId="16" applyFont="1" applyFill="1"/>
    <xf numFmtId="0" fontId="30" fillId="8" borderId="0" xfId="16" applyFont="1" applyFill="1" applyAlignment="1">
      <alignment horizontal="left"/>
    </xf>
    <xf numFmtId="0" fontId="30" fillId="8" borderId="0" xfId="16" applyFont="1" applyFill="1" applyAlignment="1">
      <alignment horizontal="center"/>
    </xf>
    <xf numFmtId="0" fontId="31" fillId="8" borderId="0" xfId="16" applyFont="1" applyFill="1" applyAlignment="1">
      <alignment horizontal="center"/>
    </xf>
    <xf numFmtId="0" fontId="30" fillId="0" borderId="0" xfId="14" applyFont="1" applyBorder="1" applyAlignment="1">
      <alignment horizontal="center"/>
    </xf>
    <xf numFmtId="0" fontId="30" fillId="8" borderId="0" xfId="16" applyFont="1" applyFill="1"/>
    <xf numFmtId="0" fontId="30" fillId="0" borderId="0" xfId="16" applyFont="1" applyFill="1"/>
    <xf numFmtId="0" fontId="30" fillId="0" borderId="0" xfId="16" applyFont="1" applyFill="1" applyAlignment="1">
      <alignment horizontal="left"/>
    </xf>
    <xf numFmtId="0" fontId="30" fillId="0" borderId="0" xfId="16" applyFont="1" applyFill="1" applyAlignment="1">
      <alignment horizontal="center"/>
    </xf>
    <xf numFmtId="0" fontId="31" fillId="0" borderId="0" xfId="16" applyFont="1" applyFill="1" applyAlignment="1">
      <alignment horizontal="center"/>
    </xf>
    <xf numFmtId="0" fontId="30" fillId="8" borderId="153" xfId="16" applyFont="1" applyFill="1" applyBorder="1"/>
    <xf numFmtId="0" fontId="34" fillId="8" borderId="153" xfId="16" applyFont="1" applyFill="1" applyBorder="1"/>
    <xf numFmtId="0" fontId="30" fillId="8" borderId="153" xfId="16" applyFont="1" applyFill="1" applyBorder="1" applyAlignment="1">
      <alignment horizontal="left"/>
    </xf>
    <xf numFmtId="0" fontId="28" fillId="8" borderId="153" xfId="16" applyFont="1" applyFill="1" applyBorder="1"/>
    <xf numFmtId="0" fontId="30" fillId="8" borderId="153" xfId="16" applyFont="1" applyFill="1" applyBorder="1" applyAlignment="1">
      <alignment horizontal="center"/>
    </xf>
    <xf numFmtId="0" fontId="31" fillId="8" borderId="153" xfId="16" applyFont="1" applyFill="1" applyBorder="1" applyAlignment="1">
      <alignment horizontal="center"/>
    </xf>
    <xf numFmtId="0" fontId="30" fillId="9" borderId="153" xfId="14" applyFont="1" applyFill="1" applyBorder="1" applyAlignment="1"/>
    <xf numFmtId="0" fontId="30" fillId="9" borderId="153" xfId="14" applyFont="1" applyFill="1" applyBorder="1" applyAlignment="1">
      <alignment horizontal="center"/>
    </xf>
    <xf numFmtId="0" fontId="23" fillId="9" borderId="153" xfId="14" applyFont="1" applyFill="1" applyBorder="1" applyAlignment="1"/>
    <xf numFmtId="0" fontId="28" fillId="8" borderId="0" xfId="16" applyFont="1" applyFill="1"/>
    <xf numFmtId="0" fontId="30" fillId="9" borderId="0" xfId="14" applyFont="1" applyFill="1" applyBorder="1" applyAlignment="1"/>
    <xf numFmtId="0" fontId="30" fillId="9" borderId="0" xfId="14" applyFont="1" applyFill="1" applyBorder="1" applyAlignment="1">
      <alignment horizontal="center"/>
    </xf>
    <xf numFmtId="0" fontId="23" fillId="9" borderId="0" xfId="14" applyFont="1" applyFill="1" applyBorder="1" applyAlignment="1"/>
    <xf numFmtId="0" fontId="30" fillId="10" borderId="0" xfId="16" applyFont="1" applyFill="1"/>
    <xf numFmtId="0" fontId="30" fillId="0" borderId="0" xfId="14" applyFont="1" applyBorder="1"/>
    <xf numFmtId="0" fontId="30" fillId="0" borderId="0" xfId="14" applyFont="1" applyBorder="1" applyAlignment="1"/>
    <xf numFmtId="0" fontId="30" fillId="0" borderId="0" xfId="14" applyFont="1" applyBorder="1" applyAlignment="1">
      <alignment horizontal="left"/>
    </xf>
    <xf numFmtId="0" fontId="31" fillId="0" borderId="0" xfId="14" applyFont="1" applyBorder="1" applyAlignment="1">
      <alignment horizontal="center"/>
    </xf>
    <xf numFmtId="0" fontId="34" fillId="11" borderId="0" xfId="16" applyFont="1" applyFill="1"/>
    <xf numFmtId="0" fontId="30" fillId="12" borderId="0" xfId="14" applyFont="1" applyFill="1" applyBorder="1" applyAlignment="1">
      <alignment horizontal="center"/>
    </xf>
    <xf numFmtId="0" fontId="31" fillId="12" borderId="0" xfId="14" applyFont="1" applyFill="1" applyBorder="1" applyAlignment="1">
      <alignment horizontal="center"/>
    </xf>
    <xf numFmtId="0" fontId="30" fillId="12" borderId="0" xfId="14" applyFont="1" applyFill="1" applyBorder="1" applyAlignment="1">
      <alignment horizontal="left"/>
    </xf>
    <xf numFmtId="0" fontId="30" fillId="11" borderId="0" xfId="16" applyFont="1" applyFill="1"/>
    <xf numFmtId="0" fontId="34" fillId="12" borderId="0" xfId="14" applyFont="1" applyFill="1" applyBorder="1"/>
    <xf numFmtId="0" fontId="30" fillId="12" borderId="0" xfId="14" applyFont="1" applyFill="1" applyBorder="1" applyAlignment="1"/>
    <xf numFmtId="0" fontId="30" fillId="12" borderId="0" xfId="14" applyFont="1" applyFill="1" applyBorder="1"/>
    <xf numFmtId="0" fontId="23" fillId="0" borderId="0" xfId="14" applyFont="1" applyBorder="1" applyAlignment="1">
      <alignment horizontal="left"/>
    </xf>
    <xf numFmtId="0" fontId="10" fillId="4" borderId="24" xfId="0" applyFont="1" applyFill="1" applyBorder="1" applyAlignment="1">
      <alignment horizontal="center" vertical="center" wrapText="1"/>
    </xf>
    <xf numFmtId="0" fontId="8" fillId="4" borderId="92" xfId="0" quotePrefix="1" applyFont="1" applyFill="1" applyBorder="1" applyAlignment="1">
      <alignment horizontal="center" vertical="center" wrapText="1"/>
    </xf>
    <xf numFmtId="0" fontId="13" fillId="0" borderId="133" xfId="0" applyFont="1" applyFill="1" applyBorder="1" applyAlignment="1">
      <alignment horizontal="center" vertical="center" wrapText="1"/>
    </xf>
    <xf numFmtId="164" fontId="4" fillId="0" borderId="154" xfId="0" applyNumberFormat="1" applyFont="1" applyFill="1" applyBorder="1" applyAlignment="1">
      <alignment horizontal="center" vertical="center" wrapText="1"/>
    </xf>
    <xf numFmtId="164" fontId="4" fillId="0" borderId="155" xfId="0" applyNumberFormat="1" applyFont="1" applyFill="1" applyBorder="1" applyAlignment="1">
      <alignment horizontal="center" vertical="center" wrapText="1"/>
    </xf>
    <xf numFmtId="164" fontId="4" fillId="0" borderId="133" xfId="0" applyNumberFormat="1" applyFont="1" applyFill="1" applyBorder="1" applyAlignment="1">
      <alignment horizontal="center" vertical="center" wrapText="1"/>
    </xf>
    <xf numFmtId="164" fontId="4" fillId="4" borderId="156" xfId="0" applyNumberFormat="1" applyFont="1" applyFill="1" applyBorder="1" applyAlignment="1">
      <alignment horizontal="center" vertical="center" wrapText="1"/>
    </xf>
    <xf numFmtId="164" fontId="8" fillId="4" borderId="157" xfId="0" applyNumberFormat="1" applyFont="1" applyFill="1" applyBorder="1" applyAlignment="1">
      <alignment horizontal="center" vertical="center" wrapText="1"/>
    </xf>
    <xf numFmtId="0" fontId="8" fillId="4" borderId="34" xfId="0" quotePrefix="1" applyFont="1" applyFill="1" applyBorder="1" applyAlignment="1">
      <alignment horizontal="center" vertical="center"/>
    </xf>
    <xf numFmtId="0" fontId="10" fillId="4" borderId="158" xfId="0" applyFont="1" applyFill="1" applyBorder="1" applyAlignment="1">
      <alignment horizontal="center" vertical="center" wrapText="1"/>
    </xf>
    <xf numFmtId="0" fontId="10" fillId="4" borderId="159" xfId="0" applyFont="1" applyFill="1" applyBorder="1" applyAlignment="1">
      <alignment horizontal="center" vertical="center" wrapText="1"/>
    </xf>
    <xf numFmtId="0" fontId="8" fillId="4" borderId="160" xfId="0" quotePrefix="1" applyFont="1" applyFill="1" applyBorder="1" applyAlignment="1">
      <alignment horizontal="center" vertical="center" wrapText="1"/>
    </xf>
    <xf numFmtId="0" fontId="8" fillId="4" borderId="161" xfId="0" quotePrefix="1" applyFont="1" applyFill="1" applyBorder="1" applyAlignment="1">
      <alignment horizontal="center" vertical="center" wrapText="1"/>
    </xf>
    <xf numFmtId="0" fontId="13" fillId="0" borderId="132" xfId="0" applyFont="1" applyFill="1" applyBorder="1" applyAlignment="1">
      <alignment horizontal="center" vertical="center" wrapText="1"/>
    </xf>
    <xf numFmtId="0" fontId="13" fillId="0" borderId="162" xfId="0" applyFont="1" applyFill="1" applyBorder="1" applyAlignment="1">
      <alignment horizontal="center" vertical="center" wrapText="1"/>
    </xf>
    <xf numFmtId="164" fontId="4" fillId="0" borderId="114" xfId="0" applyNumberFormat="1" applyFont="1" applyFill="1" applyBorder="1" applyAlignment="1">
      <alignment horizontal="center" vertical="center" wrapText="1"/>
    </xf>
    <xf numFmtId="164" fontId="13" fillId="0" borderId="163" xfId="0" applyNumberFormat="1" applyFont="1" applyFill="1" applyBorder="1" applyAlignment="1">
      <alignment horizontal="center" vertical="center" wrapText="1"/>
    </xf>
    <xf numFmtId="164" fontId="4" fillId="0" borderId="164" xfId="0" applyNumberFormat="1" applyFont="1" applyFill="1" applyBorder="1" applyAlignment="1">
      <alignment horizontal="center" vertical="center" wrapText="1"/>
    </xf>
    <xf numFmtId="164" fontId="13" fillId="0" borderId="165" xfId="0" applyNumberFormat="1" applyFont="1" applyFill="1" applyBorder="1" applyAlignment="1">
      <alignment horizontal="center" vertical="center" wrapText="1"/>
    </xf>
    <xf numFmtId="164" fontId="4" fillId="0" borderId="132" xfId="0" applyNumberFormat="1" applyFont="1" applyFill="1" applyBorder="1" applyAlignment="1">
      <alignment horizontal="center" vertical="center" wrapText="1"/>
    </xf>
    <xf numFmtId="164" fontId="13" fillId="0" borderId="162" xfId="0" applyNumberFormat="1" applyFont="1" applyFill="1" applyBorder="1" applyAlignment="1">
      <alignment horizontal="center" vertical="center" wrapText="1"/>
    </xf>
    <xf numFmtId="164" fontId="4" fillId="4" borderId="166" xfId="0" applyNumberFormat="1" applyFont="1" applyFill="1" applyBorder="1" applyAlignment="1">
      <alignment horizontal="center" vertical="center" wrapText="1"/>
    </xf>
    <xf numFmtId="164" fontId="13" fillId="4" borderId="167" xfId="0" applyNumberFormat="1" applyFont="1" applyFill="1" applyBorder="1" applyAlignment="1">
      <alignment horizontal="center" vertical="center" wrapText="1"/>
    </xf>
    <xf numFmtId="164" fontId="8" fillId="4" borderId="168" xfId="0" applyNumberFormat="1" applyFont="1" applyFill="1" applyBorder="1" applyAlignment="1">
      <alignment horizontal="center" vertical="center" wrapText="1"/>
    </xf>
    <xf numFmtId="164" fontId="10" fillId="4" borderId="169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vertical="center"/>
    </xf>
    <xf numFmtId="0" fontId="12" fillId="0" borderId="14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center"/>
    </xf>
    <xf numFmtId="0" fontId="4" fillId="0" borderId="5" xfId="0" quotePrefix="1" applyFont="1" applyBorder="1" applyAlignment="1">
      <alignment horizontal="center"/>
    </xf>
    <xf numFmtId="0" fontId="4" fillId="0" borderId="170" xfId="0" applyFont="1" applyBorder="1" applyAlignment="1">
      <alignment horizontal="center" vertical="center"/>
    </xf>
    <xf numFmtId="0" fontId="4" fillId="0" borderId="171" xfId="0" applyFont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164" fontId="4" fillId="0" borderId="44" xfId="0" applyNumberFormat="1" applyFont="1" applyBorder="1" applyAlignment="1">
      <alignment vertical="center"/>
    </xf>
    <xf numFmtId="1" fontId="4" fillId="0" borderId="44" xfId="0" applyNumberFormat="1" applyFont="1" applyBorder="1" applyAlignment="1">
      <alignment vertical="center"/>
    </xf>
    <xf numFmtId="164" fontId="4" fillId="0" borderId="44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vertical="center"/>
    </xf>
    <xf numFmtId="164" fontId="4" fillId="0" borderId="172" xfId="0" applyNumberFormat="1" applyFont="1" applyBorder="1" applyAlignment="1">
      <alignment vertical="center"/>
    </xf>
    <xf numFmtId="0" fontId="4" fillId="0" borderId="54" xfId="0" applyFont="1" applyBorder="1" applyAlignment="1">
      <alignment horizontal="center" vertical="center"/>
    </xf>
    <xf numFmtId="164" fontId="4" fillId="0" borderId="51" xfId="0" applyNumberFormat="1" applyFont="1" applyBorder="1" applyAlignment="1">
      <alignment vertical="center"/>
    </xf>
    <xf numFmtId="0" fontId="4" fillId="0" borderId="64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164" fontId="4" fillId="0" borderId="63" xfId="0" applyNumberFormat="1" applyFont="1" applyBorder="1" applyAlignment="1">
      <alignment vertical="center"/>
    </xf>
    <xf numFmtId="1" fontId="4" fillId="0" borderId="63" xfId="0" applyNumberFormat="1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164" fontId="4" fillId="0" borderId="63" xfId="0" applyNumberFormat="1" applyFont="1" applyBorder="1" applyAlignment="1">
      <alignment horizontal="center" vertical="center"/>
    </xf>
    <xf numFmtId="0" fontId="4" fillId="0" borderId="66" xfId="0" applyFont="1" applyBorder="1" applyAlignment="1">
      <alignment vertical="center"/>
    </xf>
    <xf numFmtId="164" fontId="4" fillId="0" borderId="61" xfId="0" applyNumberFormat="1" applyFont="1" applyBorder="1" applyAlignment="1">
      <alignment vertical="center"/>
    </xf>
    <xf numFmtId="0" fontId="4" fillId="0" borderId="45" xfId="0" applyFont="1" applyBorder="1" applyAlignment="1">
      <alignment horizontal="center" vertical="center"/>
    </xf>
    <xf numFmtId="0" fontId="36" fillId="0" borderId="12" xfId="0" applyFont="1" applyBorder="1" applyAlignment="1">
      <alignment vertical="center"/>
    </xf>
    <xf numFmtId="164" fontId="4" fillId="0" borderId="41" xfId="0" applyNumberFormat="1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164" fontId="4" fillId="0" borderId="0" xfId="0" applyNumberFormat="1" applyFont="1" applyBorder="1"/>
    <xf numFmtId="0" fontId="1" fillId="0" borderId="0" xfId="20"/>
    <xf numFmtId="1" fontId="37" fillId="0" borderId="0" xfId="21" applyNumberFormat="1"/>
    <xf numFmtId="1" fontId="37" fillId="0" borderId="0" xfId="21" applyNumberFormat="1" applyBorder="1"/>
    <xf numFmtId="1" fontId="1" fillId="0" borderId="0" xfId="20" applyNumberFormat="1" applyAlignment="1">
      <alignment horizontal="right" wrapText="1"/>
    </xf>
    <xf numFmtId="2" fontId="1" fillId="0" borderId="0" xfId="20" applyNumberFormat="1"/>
    <xf numFmtId="164" fontId="1" fillId="0" borderId="0" xfId="20" applyNumberFormat="1"/>
    <xf numFmtId="1" fontId="1" fillId="0" borderId="173" xfId="20" applyNumberFormat="1" applyBorder="1"/>
    <xf numFmtId="1" fontId="1" fillId="0" borderId="0" xfId="20" applyNumberFormat="1" applyBorder="1"/>
    <xf numFmtId="1" fontId="38" fillId="0" borderId="0" xfId="22" applyNumberFormat="1" applyFont="1" applyBorder="1" applyAlignment="1">
      <alignment horizontal="right" wrapText="1"/>
    </xf>
    <xf numFmtId="0" fontId="37" fillId="0" borderId="0" xfId="21"/>
    <xf numFmtId="1" fontId="1" fillId="0" borderId="0" xfId="20" applyNumberFormat="1" applyBorder="1" applyAlignment="1">
      <alignment horizontal="right"/>
    </xf>
    <xf numFmtId="1" fontId="1" fillId="0" borderId="0" xfId="20" applyNumberFormat="1" applyFill="1" applyAlignment="1">
      <alignment horizontal="right"/>
    </xf>
    <xf numFmtId="1" fontId="1" fillId="0" borderId="0" xfId="20" applyNumberFormat="1" applyAlignment="1">
      <alignment horizontal="right"/>
    </xf>
    <xf numFmtId="2" fontId="1" fillId="0" borderId="0" xfId="21" applyNumberFormat="1" applyFont="1" applyBorder="1"/>
    <xf numFmtId="1" fontId="1" fillId="0" borderId="0" xfId="21" applyNumberFormat="1" applyFont="1" applyBorder="1"/>
    <xf numFmtId="1" fontId="37" fillId="0" borderId="173" xfId="21" applyNumberFormat="1" applyBorder="1"/>
    <xf numFmtId="1" fontId="1" fillId="0" borderId="0" xfId="20" applyNumberFormat="1"/>
    <xf numFmtId="1" fontId="1" fillId="0" borderId="0" xfId="1" applyNumberFormat="1" applyFont="1" applyFill="1" applyBorder="1"/>
    <xf numFmtId="2" fontId="1" fillId="0" borderId="0" xfId="1" applyNumberFormat="1" applyFill="1" applyBorder="1"/>
    <xf numFmtId="0" fontId="1" fillId="0" borderId="0" xfId="5" applyFont="1" applyBorder="1" applyAlignment="1">
      <alignment horizontal="left"/>
    </xf>
    <xf numFmtId="164" fontId="37" fillId="0" borderId="0" xfId="21" applyNumberFormat="1"/>
    <xf numFmtId="164" fontId="1" fillId="0" borderId="0" xfId="20" applyNumberFormat="1" applyBorder="1" applyAlignment="1">
      <alignment horizontal="right" wrapText="1"/>
    </xf>
    <xf numFmtId="164" fontId="1" fillId="0" borderId="0" xfId="20" applyNumberFormat="1" applyBorder="1" applyAlignment="1">
      <alignment horizontal="right"/>
    </xf>
    <xf numFmtId="164" fontId="1" fillId="0" borderId="0" xfId="20" applyNumberFormat="1" applyAlignment="1">
      <alignment horizontal="right"/>
    </xf>
    <xf numFmtId="164" fontId="56" fillId="0" borderId="0" xfId="20" applyNumberFormat="1" applyFont="1" applyBorder="1" applyAlignment="1">
      <alignment horizontal="right" wrapText="1"/>
    </xf>
    <xf numFmtId="164" fontId="56" fillId="0" borderId="0" xfId="20" applyNumberFormat="1" applyFont="1" applyAlignment="1">
      <alignment horizontal="right" wrapText="1"/>
    </xf>
    <xf numFmtId="164" fontId="1" fillId="0" borderId="0" xfId="20" applyNumberFormat="1" applyFill="1" applyAlignment="1">
      <alignment horizontal="right"/>
    </xf>
    <xf numFmtId="1" fontId="57" fillId="0" borderId="32" xfId="7" applyNumberFormat="1" applyFont="1" applyBorder="1" applyAlignment="1">
      <alignment horizontal="center" vertical="center" wrapText="1"/>
    </xf>
    <xf numFmtId="164" fontId="57" fillId="0" borderId="32" xfId="7" applyNumberFormat="1" applyFont="1" applyBorder="1" applyAlignment="1">
      <alignment horizontal="center" vertical="center" wrapText="1"/>
    </xf>
    <xf numFmtId="164" fontId="57" fillId="0" borderId="0" xfId="7" applyNumberFormat="1" applyFont="1" applyAlignment="1">
      <alignment horizontal="center" vertical="center" wrapText="1"/>
    </xf>
    <xf numFmtId="0" fontId="57" fillId="0" borderId="0" xfId="7" applyFont="1" applyAlignment="1">
      <alignment wrapText="1"/>
    </xf>
    <xf numFmtId="1" fontId="15" fillId="0" borderId="0" xfId="7" applyNumberFormat="1" applyAlignment="1">
      <alignment horizontal="center" vertical="center"/>
    </xf>
    <xf numFmtId="1" fontId="15" fillId="0" borderId="0" xfId="7" applyNumberFormat="1" applyAlignment="1">
      <alignment horizontal="left" vertical="center"/>
    </xf>
    <xf numFmtId="164" fontId="15" fillId="0" borderId="0" xfId="7" applyNumberFormat="1" applyAlignment="1">
      <alignment horizontal="center" vertical="center"/>
    </xf>
    <xf numFmtId="0" fontId="15" fillId="0" borderId="0" xfId="7"/>
    <xf numFmtId="1" fontId="15" fillId="0" borderId="0" xfId="7" applyNumberFormat="1" applyBorder="1" applyAlignment="1">
      <alignment horizontal="center" vertical="center"/>
    </xf>
    <xf numFmtId="1" fontId="15" fillId="0" borderId="0" xfId="7" applyNumberFormat="1" applyBorder="1" applyAlignment="1">
      <alignment horizontal="left" vertical="center"/>
    </xf>
    <xf numFmtId="164" fontId="15" fillId="0" borderId="0" xfId="7" applyNumberFormat="1" applyBorder="1" applyAlignment="1">
      <alignment horizontal="center" vertical="center"/>
    </xf>
    <xf numFmtId="1" fontId="15" fillId="0" borderId="32" xfId="7" applyNumberFormat="1" applyBorder="1" applyAlignment="1">
      <alignment horizontal="center" vertical="center"/>
    </xf>
    <xf numFmtId="1" fontId="15" fillId="0" borderId="32" xfId="7" applyNumberFormat="1" applyBorder="1" applyAlignment="1">
      <alignment horizontal="left" vertical="center"/>
    </xf>
    <xf numFmtId="164" fontId="15" fillId="0" borderId="32" xfId="7" applyNumberFormat="1" applyBorder="1" applyAlignment="1">
      <alignment horizontal="center" vertical="center"/>
    </xf>
    <xf numFmtId="1" fontId="57" fillId="0" borderId="0" xfId="7" applyNumberFormat="1" applyFont="1" applyAlignment="1">
      <alignment horizontal="center" vertical="center"/>
    </xf>
    <xf numFmtId="1" fontId="57" fillId="0" borderId="0" xfId="7" applyNumberFormat="1" applyFont="1" applyAlignment="1">
      <alignment horizontal="left" vertical="center"/>
    </xf>
    <xf numFmtId="164" fontId="57" fillId="0" borderId="0" xfId="7" applyNumberFormat="1" applyFont="1" applyAlignment="1">
      <alignment horizontal="center" vertical="center"/>
    </xf>
    <xf numFmtId="0" fontId="57" fillId="0" borderId="0" xfId="7" applyFont="1"/>
    <xf numFmtId="0" fontId="15" fillId="0" borderId="0" xfId="7" applyAlignment="1">
      <alignment horizontal="left" vertical="center"/>
    </xf>
    <xf numFmtId="0" fontId="15" fillId="0" borderId="0" xfId="7" applyBorder="1" applyAlignment="1">
      <alignment horizontal="left" vertical="center"/>
    </xf>
    <xf numFmtId="0" fontId="15" fillId="0" borderId="32" xfId="7" applyBorder="1" applyAlignment="1">
      <alignment horizontal="left" vertical="center"/>
    </xf>
    <xf numFmtId="0" fontId="57" fillId="0" borderId="0" xfId="7" applyFont="1" applyAlignment="1">
      <alignment horizontal="left" vertical="center"/>
    </xf>
    <xf numFmtId="164" fontId="58" fillId="3" borderId="1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14" fontId="4" fillId="0" borderId="2" xfId="0" applyNumberFormat="1" applyFont="1" applyBorder="1" applyAlignment="1">
      <alignment horizontal="left" vertical="center"/>
    </xf>
    <xf numFmtId="164" fontId="4" fillId="0" borderId="12" xfId="0" applyNumberFormat="1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164" fontId="4" fillId="0" borderId="44" xfId="0" applyNumberFormat="1" applyFont="1" applyBorder="1" applyAlignment="1">
      <alignment horizontal="left" vertical="center"/>
    </xf>
    <xf numFmtId="0" fontId="12" fillId="0" borderId="172" xfId="0" applyFont="1" applyBorder="1" applyAlignment="1">
      <alignment vertical="center"/>
    </xf>
    <xf numFmtId="0" fontId="12" fillId="0" borderId="51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164" fontId="4" fillId="0" borderId="11" xfId="0" applyNumberFormat="1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164" fontId="4" fillId="0" borderId="63" xfId="0" applyNumberFormat="1" applyFont="1" applyBorder="1" applyAlignment="1">
      <alignment horizontal="left" vertical="center"/>
    </xf>
    <xf numFmtId="0" fontId="4" fillId="0" borderId="61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1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0" fontId="4" fillId="0" borderId="172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124" xfId="0" applyFont="1" applyBorder="1" applyAlignment="1">
      <alignment horizontal="left" vertical="center"/>
    </xf>
    <xf numFmtId="0" fontId="4" fillId="0" borderId="117" xfId="0" applyFont="1" applyBorder="1" applyAlignment="1">
      <alignment vertical="center"/>
    </xf>
    <xf numFmtId="164" fontId="8" fillId="4" borderId="126" xfId="0" quotePrefix="1" applyNumberFormat="1" applyFont="1" applyFill="1" applyBorder="1" applyAlignment="1">
      <alignment horizontal="center"/>
    </xf>
    <xf numFmtId="0" fontId="4" fillId="0" borderId="148" xfId="0" applyFont="1" applyBorder="1"/>
    <xf numFmtId="0" fontId="19" fillId="0" borderId="4" xfId="0" applyFont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Border="1"/>
    <xf numFmtId="0" fontId="4" fillId="0" borderId="183" xfId="0" applyFont="1" applyBorder="1" applyAlignment="1">
      <alignment vertical="center"/>
    </xf>
    <xf numFmtId="0" fontId="4" fillId="0" borderId="184" xfId="0" applyFont="1" applyBorder="1" applyAlignment="1">
      <alignment vertical="center"/>
    </xf>
    <xf numFmtId="0" fontId="4" fillId="0" borderId="184" xfId="0" applyFont="1" applyBorder="1" applyAlignment="1">
      <alignment horizontal="right" vertical="center"/>
    </xf>
    <xf numFmtId="0" fontId="4" fillId="0" borderId="185" xfId="0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86" xfId="0" applyFont="1" applyBorder="1" applyAlignment="1">
      <alignment horizontal="center" vertical="center"/>
    </xf>
    <xf numFmtId="0" fontId="4" fillId="0" borderId="187" xfId="0" applyFont="1" applyBorder="1" applyAlignment="1">
      <alignment horizontal="center"/>
    </xf>
    <xf numFmtId="0" fontId="4" fillId="0" borderId="190" xfId="0" applyFont="1" applyBorder="1" applyAlignment="1">
      <alignment horizontal="center" vertical="center"/>
    </xf>
    <xf numFmtId="0" fontId="4" fillId="0" borderId="191" xfId="0" applyFont="1" applyBorder="1" applyAlignment="1">
      <alignment vertical="center"/>
    </xf>
    <xf numFmtId="164" fontId="0" fillId="0" borderId="186" xfId="0" applyNumberFormat="1" applyBorder="1"/>
    <xf numFmtId="0" fontId="0" fillId="0" borderId="186" xfId="0" applyBorder="1"/>
    <xf numFmtId="1" fontId="4" fillId="0" borderId="186" xfId="0" applyNumberFormat="1" applyFont="1" applyBorder="1" applyAlignment="1">
      <alignment vertical="center"/>
    </xf>
    <xf numFmtId="0" fontId="4" fillId="0" borderId="186" xfId="0" applyFont="1" applyBorder="1" applyAlignment="1">
      <alignment vertical="center"/>
    </xf>
    <xf numFmtId="164" fontId="4" fillId="0" borderId="186" xfId="0" applyNumberFormat="1" applyFont="1" applyBorder="1" applyAlignment="1">
      <alignment horizontal="center" vertical="center"/>
    </xf>
    <xf numFmtId="164" fontId="4" fillId="0" borderId="186" xfId="0" applyNumberFormat="1" applyFont="1" applyBorder="1" applyAlignment="1">
      <alignment vertical="center"/>
    </xf>
    <xf numFmtId="164" fontId="4" fillId="0" borderId="192" xfId="0" applyNumberFormat="1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164" fontId="4" fillId="0" borderId="55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164" fontId="4" fillId="0" borderId="65" xfId="0" applyNumberFormat="1" applyFont="1" applyBorder="1" applyAlignment="1">
      <alignment vertical="center"/>
    </xf>
    <xf numFmtId="0" fontId="4" fillId="0" borderId="183" xfId="81" applyFont="1" applyBorder="1" applyAlignment="1">
      <alignment vertical="center"/>
    </xf>
    <xf numFmtId="0" fontId="4" fillId="0" borderId="184" xfId="81" applyFont="1" applyBorder="1" applyAlignment="1">
      <alignment vertical="center"/>
    </xf>
    <xf numFmtId="0" fontId="4" fillId="0" borderId="185" xfId="81" applyFont="1" applyBorder="1" applyAlignment="1">
      <alignment vertical="center"/>
    </xf>
    <xf numFmtId="0" fontId="4" fillId="0" borderId="0" xfId="81" applyFont="1"/>
    <xf numFmtId="0" fontId="4" fillId="0" borderId="2" xfId="81" applyFont="1" applyBorder="1" applyAlignment="1">
      <alignment horizontal="center" vertical="center"/>
    </xf>
    <xf numFmtId="0" fontId="4" fillId="0" borderId="2" xfId="81" applyFont="1" applyBorder="1" applyAlignment="1">
      <alignment vertical="center"/>
    </xf>
    <xf numFmtId="0" fontId="4" fillId="0" borderId="2" xfId="81" applyFont="1" applyBorder="1" applyAlignment="1">
      <alignment horizontal="left" vertical="center"/>
    </xf>
    <xf numFmtId="0" fontId="4" fillId="0" borderId="7" xfId="81" applyFont="1" applyBorder="1" applyAlignment="1">
      <alignment vertical="center"/>
    </xf>
    <xf numFmtId="0" fontId="4" fillId="0" borderId="8" xfId="81" applyFont="1" applyBorder="1" applyAlignment="1">
      <alignment vertical="center"/>
    </xf>
    <xf numFmtId="0" fontId="4" fillId="0" borderId="5" xfId="81" applyFont="1" applyBorder="1" applyAlignment="1">
      <alignment vertical="center"/>
    </xf>
    <xf numFmtId="0" fontId="4" fillId="0" borderId="186" xfId="81" applyFont="1" applyBorder="1" applyAlignment="1">
      <alignment horizontal="center" vertical="center"/>
    </xf>
    <xf numFmtId="0" fontId="4" fillId="0" borderId="7" xfId="81" applyFont="1" applyBorder="1" applyAlignment="1">
      <alignment horizontal="center" vertical="center"/>
    </xf>
    <xf numFmtId="0" fontId="4" fillId="0" borderId="147" xfId="81" applyFont="1" applyBorder="1" applyAlignment="1">
      <alignment horizontal="center" vertical="center"/>
    </xf>
    <xf numFmtId="0" fontId="4" fillId="0" borderId="4" xfId="81" applyFont="1" applyBorder="1"/>
    <xf numFmtId="0" fontId="4" fillId="0" borderId="4" xfId="81" applyFont="1" applyBorder="1" applyAlignment="1">
      <alignment horizontal="center"/>
    </xf>
    <xf numFmtId="0" fontId="4" fillId="0" borderId="187" xfId="81" applyFont="1" applyBorder="1" applyAlignment="1">
      <alignment horizontal="center"/>
    </xf>
    <xf numFmtId="0" fontId="4" fillId="0" borderId="147" xfId="81" applyFont="1" applyBorder="1" applyAlignment="1">
      <alignment horizontal="center"/>
    </xf>
    <xf numFmtId="0" fontId="12" fillId="0" borderId="4" xfId="81" applyFont="1" applyBorder="1" applyAlignment="1">
      <alignment horizontal="center" vertical="center"/>
    </xf>
    <xf numFmtId="0" fontId="12" fillId="0" borderId="147" xfId="81" applyFont="1" applyBorder="1" applyAlignment="1">
      <alignment horizontal="center" vertical="center"/>
    </xf>
    <xf numFmtId="0" fontId="4" fillId="0" borderId="5" xfId="81" applyFont="1" applyBorder="1" applyAlignment="1">
      <alignment horizontal="center" vertical="center"/>
    </xf>
    <xf numFmtId="0" fontId="4" fillId="0" borderId="5" xfId="81" applyFont="1" applyBorder="1"/>
    <xf numFmtId="0" fontId="4" fillId="0" borderId="5" xfId="81" applyFont="1" applyBorder="1" applyAlignment="1">
      <alignment horizontal="center"/>
    </xf>
    <xf numFmtId="0" fontId="4" fillId="0" borderId="5" xfId="81" quotePrefix="1" applyFont="1" applyBorder="1" applyAlignment="1">
      <alignment horizontal="center"/>
    </xf>
    <xf numFmtId="0" fontId="4" fillId="0" borderId="170" xfId="81" applyFont="1" applyBorder="1" applyAlignment="1">
      <alignment horizontal="center" vertical="center"/>
    </xf>
    <xf numFmtId="0" fontId="4" fillId="0" borderId="122" xfId="81" applyFont="1" applyBorder="1" applyAlignment="1">
      <alignment vertical="center"/>
    </xf>
    <xf numFmtId="0" fontId="4" fillId="0" borderId="186" xfId="82" applyFont="1" applyBorder="1" applyAlignment="1">
      <alignment horizontal="center"/>
    </xf>
    <xf numFmtId="0" fontId="4" fillId="0" borderId="44" xfId="81" applyFont="1" applyBorder="1" applyAlignment="1">
      <alignment vertical="center"/>
    </xf>
    <xf numFmtId="0" fontId="4" fillId="0" borderId="44" xfId="81" applyFont="1" applyBorder="1" applyAlignment="1">
      <alignment horizontal="center" vertical="center"/>
    </xf>
    <xf numFmtId="164" fontId="4" fillId="0" borderId="42" xfId="81" applyNumberFormat="1" applyFont="1" applyBorder="1" applyAlignment="1">
      <alignment horizontal="center" vertical="center"/>
    </xf>
    <xf numFmtId="0" fontId="4" fillId="0" borderId="186" xfId="81" applyFont="1" applyBorder="1" applyAlignment="1">
      <alignment horizontal="center"/>
    </xf>
    <xf numFmtId="0" fontId="4" fillId="0" borderId="12" xfId="81" applyFont="1" applyBorder="1" applyAlignment="1">
      <alignment vertical="center"/>
    </xf>
    <xf numFmtId="0" fontId="4" fillId="0" borderId="42" xfId="81" applyFont="1" applyBorder="1" applyAlignment="1">
      <alignment vertical="center"/>
    </xf>
    <xf numFmtId="0" fontId="12" fillId="0" borderId="172" xfId="81" applyFont="1" applyBorder="1" applyAlignment="1">
      <alignment vertical="center"/>
    </xf>
    <xf numFmtId="0" fontId="4" fillId="0" borderId="54" xfId="81" applyFont="1" applyBorder="1" applyAlignment="1">
      <alignment horizontal="center" vertical="center"/>
    </xf>
    <xf numFmtId="0" fontId="4" fillId="0" borderId="50" xfId="81" applyFont="1" applyBorder="1" applyAlignment="1">
      <alignment vertical="center"/>
    </xf>
    <xf numFmtId="0" fontId="12" fillId="0" borderId="51" xfId="81" applyFont="1" applyBorder="1" applyAlignment="1">
      <alignment vertical="center"/>
    </xf>
    <xf numFmtId="0" fontId="4" fillId="0" borderId="51" xfId="81" applyFont="1" applyBorder="1" applyAlignment="1">
      <alignment vertical="center"/>
    </xf>
    <xf numFmtId="0" fontId="4" fillId="0" borderId="64" xfId="81" applyFont="1" applyBorder="1" applyAlignment="1">
      <alignment horizontal="center" vertical="center"/>
    </xf>
    <xf numFmtId="0" fontId="4" fillId="0" borderId="60" xfId="81" applyFont="1" applyBorder="1" applyAlignment="1">
      <alignment vertical="center"/>
    </xf>
    <xf numFmtId="0" fontId="4" fillId="0" borderId="63" xfId="81" applyFont="1" applyBorder="1" applyAlignment="1">
      <alignment vertical="center"/>
    </xf>
    <xf numFmtId="0" fontId="4" fillId="0" borderId="63" xfId="81" applyFont="1" applyBorder="1" applyAlignment="1">
      <alignment horizontal="center" vertical="center"/>
    </xf>
    <xf numFmtId="0" fontId="4" fillId="0" borderId="98" xfId="81" applyFont="1" applyBorder="1" applyAlignment="1">
      <alignment horizontal="center" vertical="center"/>
    </xf>
    <xf numFmtId="164" fontId="4" fillId="0" borderId="2" xfId="81" applyNumberFormat="1" applyFont="1" applyBorder="1" applyAlignment="1">
      <alignment horizontal="center" vertical="center"/>
    </xf>
    <xf numFmtId="0" fontId="4" fillId="0" borderId="98" xfId="81" applyFont="1" applyBorder="1" applyAlignment="1">
      <alignment vertical="center"/>
    </xf>
    <xf numFmtId="0" fontId="4" fillId="0" borderId="11" xfId="81" applyFont="1" applyBorder="1" applyAlignment="1">
      <alignment vertical="center"/>
    </xf>
    <xf numFmtId="0" fontId="4" fillId="0" borderId="66" xfId="81" applyFont="1" applyBorder="1" applyAlignment="1">
      <alignment vertical="center"/>
    </xf>
    <xf numFmtId="0" fontId="4" fillId="0" borderId="61" xfId="81" applyFont="1" applyBorder="1" applyAlignment="1">
      <alignment vertical="center"/>
    </xf>
    <xf numFmtId="0" fontId="4" fillId="0" borderId="0" xfId="81" applyFont="1" applyBorder="1"/>
    <xf numFmtId="164" fontId="4" fillId="0" borderId="0" xfId="81" applyNumberFormat="1" applyFont="1" applyBorder="1" applyAlignment="1">
      <alignment horizontal="center"/>
    </xf>
    <xf numFmtId="0" fontId="4" fillId="0" borderId="0" xfId="81" applyFont="1" applyBorder="1" applyAlignment="1">
      <alignment horizontal="center"/>
    </xf>
    <xf numFmtId="0" fontId="4" fillId="0" borderId="194" xfId="81" applyFont="1" applyBorder="1" applyAlignment="1"/>
    <xf numFmtId="0" fontId="4" fillId="0" borderId="195" xfId="81" applyFont="1" applyBorder="1" applyAlignment="1"/>
    <xf numFmtId="0" fontId="4" fillId="0" borderId="195" xfId="81" applyFont="1" applyBorder="1"/>
    <xf numFmtId="0" fontId="4" fillId="0" borderId="196" xfId="81" applyFont="1" applyBorder="1"/>
    <xf numFmtId="0" fontId="4" fillId="0" borderId="173" xfId="81" applyFont="1" applyBorder="1" applyAlignment="1"/>
    <xf numFmtId="0" fontId="4" fillId="0" borderId="0" xfId="81" applyFont="1" applyBorder="1" applyAlignment="1"/>
    <xf numFmtId="0" fontId="4" fillId="0" borderId="197" xfId="81" applyFont="1" applyBorder="1"/>
    <xf numFmtId="0" fontId="4" fillId="0" borderId="198" xfId="81" applyFont="1" applyBorder="1"/>
    <xf numFmtId="0" fontId="4" fillId="0" borderId="32" xfId="81" applyFont="1" applyBorder="1"/>
    <xf numFmtId="0" fontId="4" fillId="0" borderId="33" xfId="81" applyFont="1" applyBorder="1"/>
    <xf numFmtId="0" fontId="4" fillId="0" borderId="93" xfId="20" applyFont="1" applyBorder="1"/>
    <xf numFmtId="0" fontId="67" fillId="0" borderId="93" xfId="20" applyFont="1" applyBorder="1" applyAlignment="1">
      <alignment horizontal="center"/>
    </xf>
    <xf numFmtId="164" fontId="8" fillId="0" borderId="93" xfId="20" applyNumberFormat="1" applyFont="1" applyBorder="1" applyAlignment="1">
      <alignment horizontal="center"/>
    </xf>
    <xf numFmtId="0" fontId="8" fillId="0" borderId="93" xfId="20" applyFont="1" applyBorder="1" applyAlignment="1">
      <alignment horizontal="center"/>
    </xf>
    <xf numFmtId="0" fontId="4" fillId="0" borderId="93" xfId="20" applyFont="1" applyFill="1" applyBorder="1" applyAlignment="1">
      <alignment horizontal="center"/>
    </xf>
    <xf numFmtId="0" fontId="4" fillId="0" borderId="0" xfId="20" applyFont="1" applyBorder="1"/>
    <xf numFmtId="0" fontId="4" fillId="0" borderId="93" xfId="20" applyFont="1" applyBorder="1" applyAlignment="1">
      <alignment horizontal="center"/>
    </xf>
    <xf numFmtId="0" fontId="4" fillId="4" borderId="200" xfId="20" applyFont="1" applyFill="1" applyBorder="1"/>
    <xf numFmtId="0" fontId="4" fillId="4" borderId="95" xfId="20" applyFont="1" applyFill="1" applyBorder="1" applyAlignment="1">
      <alignment horizontal="center"/>
    </xf>
    <xf numFmtId="0" fontId="4" fillId="4" borderId="0" xfId="20" applyFont="1" applyFill="1" applyBorder="1"/>
    <xf numFmtId="0" fontId="8" fillId="4" borderId="202" xfId="20" applyFont="1" applyFill="1" applyBorder="1" applyAlignment="1">
      <alignment horizontal="center" wrapText="1"/>
    </xf>
    <xf numFmtId="0" fontId="8" fillId="4" borderId="202" xfId="20" applyFont="1" applyFill="1" applyBorder="1" applyAlignment="1">
      <alignment wrapText="1"/>
    </xf>
    <xf numFmtId="0" fontId="67" fillId="4" borderId="203" xfId="20" applyFont="1" applyFill="1" applyBorder="1" applyAlignment="1">
      <alignment horizontal="center" wrapText="1"/>
    </xf>
    <xf numFmtId="0" fontId="68" fillId="4" borderId="98" xfId="20" applyFont="1" applyFill="1" applyBorder="1" applyAlignment="1">
      <alignment horizontal="center" textRotation="90" wrapText="1"/>
    </xf>
    <xf numFmtId="0" fontId="67" fillId="4" borderId="98" xfId="20" applyFont="1" applyFill="1" applyBorder="1" applyAlignment="1">
      <alignment horizontal="center" wrapText="1"/>
    </xf>
    <xf numFmtId="0" fontId="8" fillId="4" borderId="109" xfId="20" applyFont="1" applyFill="1" applyBorder="1" applyAlignment="1">
      <alignment horizontal="center" wrapText="1"/>
    </xf>
    <xf numFmtId="164" fontId="8" fillId="4" borderId="18" xfId="20" applyNumberFormat="1" applyFont="1" applyFill="1" applyBorder="1" applyAlignment="1">
      <alignment horizontal="center" wrapText="1"/>
    </xf>
    <xf numFmtId="0" fontId="8" fillId="4" borderId="27" xfId="20" applyFont="1" applyFill="1" applyBorder="1" applyAlignment="1">
      <alignment horizontal="center" wrapText="1"/>
    </xf>
    <xf numFmtId="0" fontId="4" fillId="4" borderId="46" xfId="20" applyFont="1" applyFill="1" applyBorder="1" applyAlignment="1">
      <alignment horizontal="center" wrapText="1"/>
    </xf>
    <xf numFmtId="0" fontId="4" fillId="4" borderId="0" xfId="20" applyFont="1" applyFill="1" applyBorder="1" applyAlignment="1">
      <alignment wrapText="1"/>
    </xf>
    <xf numFmtId="0" fontId="4" fillId="4" borderId="98" xfId="20" applyFont="1" applyFill="1" applyBorder="1" applyAlignment="1">
      <alignment horizontal="center" wrapText="1"/>
    </xf>
    <xf numFmtId="0" fontId="4" fillId="4" borderId="205" xfId="20" applyFont="1" applyFill="1" applyBorder="1" applyAlignment="1">
      <alignment horizontal="center" vertical="center"/>
    </xf>
    <xf numFmtId="0" fontId="4" fillId="4" borderId="205" xfId="20" applyFont="1" applyFill="1" applyBorder="1"/>
    <xf numFmtId="0" fontId="67" fillId="4" borderId="49" xfId="20" applyFont="1" applyFill="1" applyBorder="1" applyAlignment="1">
      <alignment horizontal="center"/>
    </xf>
    <xf numFmtId="0" fontId="67" fillId="4" borderId="10" xfId="20" applyFont="1" applyFill="1" applyBorder="1" applyAlignment="1">
      <alignment horizontal="center"/>
    </xf>
    <xf numFmtId="0" fontId="8" fillId="4" borderId="112" xfId="20" applyFont="1" applyFill="1" applyBorder="1" applyAlignment="1">
      <alignment horizontal="center"/>
    </xf>
    <xf numFmtId="164" fontId="8" fillId="4" borderId="10" xfId="20" applyNumberFormat="1" applyFont="1" applyFill="1" applyBorder="1" applyAlignment="1">
      <alignment horizontal="center"/>
    </xf>
    <xf numFmtId="0" fontId="8" fillId="4" borderId="58" xfId="20" applyFont="1" applyFill="1" applyBorder="1" applyAlignment="1">
      <alignment horizontal="center"/>
    </xf>
    <xf numFmtId="0" fontId="4" fillId="4" borderId="55" xfId="20" applyFont="1" applyFill="1" applyBorder="1" applyAlignment="1">
      <alignment horizontal="center"/>
    </xf>
    <xf numFmtId="0" fontId="4" fillId="4" borderId="10" xfId="20" applyFont="1" applyFill="1" applyBorder="1" applyAlignment="1">
      <alignment horizontal="center"/>
    </xf>
    <xf numFmtId="0" fontId="8" fillId="0" borderId="205" xfId="20" applyFont="1" applyBorder="1" applyAlignment="1">
      <alignment horizontal="center" vertical="center"/>
    </xf>
    <xf numFmtId="0" fontId="8" fillId="0" borderId="205" xfId="20" applyFont="1" applyBorder="1"/>
    <xf numFmtId="1" fontId="67" fillId="0" borderId="49" xfId="20" applyNumberFormat="1" applyFont="1" applyBorder="1" applyAlignment="1">
      <alignment horizontal="center"/>
    </xf>
    <xf numFmtId="1" fontId="68" fillId="0" borderId="10" xfId="20" applyNumberFormat="1" applyFont="1" applyBorder="1" applyAlignment="1">
      <alignment horizontal="center"/>
    </xf>
    <xf numFmtId="1" fontId="67" fillId="0" borderId="10" xfId="20" applyNumberFormat="1" applyFont="1" applyBorder="1" applyAlignment="1">
      <alignment horizontal="center"/>
    </xf>
    <xf numFmtId="1" fontId="8" fillId="0" borderId="112" xfId="20" applyNumberFormat="1" applyFont="1" applyBorder="1" applyAlignment="1">
      <alignment horizontal="center"/>
    </xf>
    <xf numFmtId="164" fontId="8" fillId="0" borderId="10" xfId="20" applyNumberFormat="1" applyFont="1" applyBorder="1" applyAlignment="1">
      <alignment horizontal="center"/>
    </xf>
    <xf numFmtId="1" fontId="8" fillId="0" borderId="58" xfId="20" applyNumberFormat="1" applyFont="1" applyBorder="1" applyAlignment="1">
      <alignment horizontal="center"/>
    </xf>
    <xf numFmtId="1" fontId="4" fillId="6" borderId="55" xfId="20" applyNumberFormat="1" applyFont="1" applyFill="1" applyBorder="1" applyAlignment="1">
      <alignment horizontal="center"/>
    </xf>
    <xf numFmtId="1" fontId="4" fillId="0" borderId="10" xfId="20" applyNumberFormat="1" applyFont="1" applyBorder="1" applyAlignment="1">
      <alignment horizontal="center"/>
    </xf>
    <xf numFmtId="0" fontId="8" fillId="5" borderId="205" xfId="20" applyFont="1" applyFill="1" applyBorder="1" applyAlignment="1">
      <alignment horizontal="center" vertical="center"/>
    </xf>
    <xf numFmtId="0" fontId="8" fillId="5" borderId="205" xfId="20" applyFont="1" applyFill="1" applyBorder="1"/>
    <xf numFmtId="1" fontId="67" fillId="5" borderId="49" xfId="20" applyNumberFormat="1" applyFont="1" applyFill="1" applyBorder="1" applyAlignment="1">
      <alignment horizontal="center"/>
    </xf>
    <xf numFmtId="1" fontId="68" fillId="5" borderId="10" xfId="20" applyNumberFormat="1" applyFont="1" applyFill="1" applyBorder="1" applyAlignment="1">
      <alignment horizontal="center"/>
    </xf>
    <xf numFmtId="1" fontId="67" fillId="5" borderId="10" xfId="20" applyNumberFormat="1" applyFont="1" applyFill="1" applyBorder="1" applyAlignment="1">
      <alignment horizontal="center"/>
    </xf>
    <xf numFmtId="1" fontId="8" fillId="5" borderId="112" xfId="20" applyNumberFormat="1" applyFont="1" applyFill="1" applyBorder="1" applyAlignment="1">
      <alignment horizontal="center"/>
    </xf>
    <xf numFmtId="164" fontId="8" fillId="5" borderId="10" xfId="20" applyNumberFormat="1" applyFont="1" applyFill="1" applyBorder="1" applyAlignment="1">
      <alignment horizontal="center"/>
    </xf>
    <xf numFmtId="1" fontId="8" fillId="5" borderId="58" xfId="20" applyNumberFormat="1" applyFont="1" applyFill="1" applyBorder="1" applyAlignment="1">
      <alignment horizontal="center"/>
    </xf>
    <xf numFmtId="1" fontId="4" fillId="5" borderId="55" xfId="20" applyNumberFormat="1" applyFont="1" applyFill="1" applyBorder="1" applyAlignment="1">
      <alignment horizontal="center"/>
    </xf>
    <xf numFmtId="1" fontId="4" fillId="5" borderId="10" xfId="20" applyNumberFormat="1" applyFont="1" applyFill="1" applyBorder="1" applyAlignment="1">
      <alignment horizontal="center"/>
    </xf>
    <xf numFmtId="0" fontId="4" fillId="5" borderId="0" xfId="20" applyFont="1" applyFill="1" applyBorder="1"/>
    <xf numFmtId="0" fontId="4" fillId="0" borderId="0" xfId="20" applyFont="1" applyFill="1" applyBorder="1"/>
    <xf numFmtId="0" fontId="8" fillId="0" borderId="205" xfId="20" applyFont="1" applyFill="1" applyBorder="1" applyAlignment="1">
      <alignment horizontal="center" vertical="center"/>
    </xf>
    <xf numFmtId="0" fontId="8" fillId="0" borderId="205" xfId="20" applyFont="1" applyFill="1" applyBorder="1"/>
    <xf numFmtId="1" fontId="67" fillId="0" borderId="49" xfId="20" applyNumberFormat="1" applyFont="1" applyFill="1" applyBorder="1" applyAlignment="1">
      <alignment horizontal="center"/>
    </xf>
    <xf numFmtId="1" fontId="68" fillId="0" borderId="10" xfId="20" applyNumberFormat="1" applyFont="1" applyFill="1" applyBorder="1" applyAlignment="1">
      <alignment horizontal="center"/>
    </xf>
    <xf numFmtId="1" fontId="67" fillId="0" borderId="10" xfId="20" applyNumberFormat="1" applyFont="1" applyFill="1" applyBorder="1" applyAlignment="1">
      <alignment horizontal="center"/>
    </xf>
    <xf numFmtId="1" fontId="8" fillId="0" borderId="112" xfId="20" applyNumberFormat="1" applyFont="1" applyFill="1" applyBorder="1" applyAlignment="1">
      <alignment horizontal="center"/>
    </xf>
    <xf numFmtId="164" fontId="8" fillId="0" borderId="10" xfId="20" applyNumberFormat="1" applyFont="1" applyFill="1" applyBorder="1" applyAlignment="1">
      <alignment horizontal="center"/>
    </xf>
    <xf numFmtId="1" fontId="8" fillId="0" borderId="58" xfId="20" applyNumberFormat="1" applyFont="1" applyFill="1" applyBorder="1" applyAlignment="1">
      <alignment horizontal="center"/>
    </xf>
    <xf numFmtId="1" fontId="4" fillId="0" borderId="55" xfId="20" applyNumberFormat="1" applyFont="1" applyFill="1" applyBorder="1" applyAlignment="1">
      <alignment horizontal="center"/>
    </xf>
    <xf numFmtId="1" fontId="4" fillId="0" borderId="10" xfId="20" applyNumberFormat="1" applyFont="1" applyFill="1" applyBorder="1" applyAlignment="1">
      <alignment horizontal="center"/>
    </xf>
    <xf numFmtId="164" fontId="8" fillId="4" borderId="202" xfId="20" applyNumberFormat="1" applyFont="1" applyFill="1" applyBorder="1"/>
    <xf numFmtId="1" fontId="67" fillId="4" borderId="39" xfId="20" applyNumberFormat="1" applyFont="1" applyFill="1" applyBorder="1" applyAlignment="1">
      <alignment horizontal="center"/>
    </xf>
    <xf numFmtId="1" fontId="67" fillId="4" borderId="12" xfId="20" applyNumberFormat="1" applyFont="1" applyFill="1" applyBorder="1" applyAlignment="1">
      <alignment horizontal="center"/>
    </xf>
    <xf numFmtId="164" fontId="8" fillId="4" borderId="12" xfId="20" applyNumberFormat="1" applyFont="1" applyFill="1" applyBorder="1" applyAlignment="1">
      <alignment horizontal="center"/>
    </xf>
    <xf numFmtId="164" fontId="8" fillId="4" borderId="48" xfId="20" applyNumberFormat="1" applyFont="1" applyFill="1" applyBorder="1" applyAlignment="1">
      <alignment horizontal="center"/>
    </xf>
    <xf numFmtId="164" fontId="8" fillId="4" borderId="46" xfId="20" applyNumberFormat="1" applyFont="1" applyFill="1" applyBorder="1" applyAlignment="1">
      <alignment horizontal="center"/>
    </xf>
    <xf numFmtId="164" fontId="8" fillId="4" borderId="0" xfId="20" applyNumberFormat="1" applyFont="1" applyFill="1" applyBorder="1"/>
    <xf numFmtId="0" fontId="4" fillId="7" borderId="206" xfId="20" applyFont="1" applyFill="1" applyBorder="1"/>
    <xf numFmtId="0" fontId="8" fillId="7" borderId="206" xfId="20" applyFont="1" applyFill="1" applyBorder="1"/>
    <xf numFmtId="0" fontId="67" fillId="7" borderId="80" xfId="20" applyFont="1" applyFill="1" applyBorder="1" applyAlignment="1">
      <alignment horizontal="center"/>
    </xf>
    <xf numFmtId="0" fontId="67" fillId="7" borderId="82" xfId="20" applyFont="1" applyFill="1" applyBorder="1" applyAlignment="1">
      <alignment horizontal="center"/>
    </xf>
    <xf numFmtId="0" fontId="67" fillId="7" borderId="86" xfId="20" applyFont="1" applyFill="1" applyBorder="1" applyAlignment="1">
      <alignment horizontal="center"/>
    </xf>
    <xf numFmtId="164" fontId="8" fillId="7" borderId="80" xfId="20" applyNumberFormat="1" applyFont="1" applyFill="1" applyBorder="1" applyAlignment="1">
      <alignment horizontal="center"/>
    </xf>
    <xf numFmtId="0" fontId="8" fillId="7" borderId="207" xfId="20" applyFont="1" applyFill="1" applyBorder="1" applyAlignment="1">
      <alignment horizontal="center"/>
    </xf>
    <xf numFmtId="164" fontId="8" fillId="7" borderId="82" xfId="20" applyNumberFormat="1" applyFont="1" applyFill="1" applyBorder="1" applyAlignment="1">
      <alignment horizontal="center"/>
    </xf>
    <xf numFmtId="0" fontId="8" fillId="7" borderId="90" xfId="20" applyFont="1" applyFill="1" applyBorder="1" applyAlignment="1">
      <alignment horizontal="center"/>
    </xf>
    <xf numFmtId="0" fontId="4" fillId="7" borderId="55" xfId="20" applyFont="1" applyFill="1" applyBorder="1" applyAlignment="1">
      <alignment horizontal="center"/>
    </xf>
    <xf numFmtId="0" fontId="4" fillId="7" borderId="10" xfId="20" applyFont="1" applyFill="1" applyBorder="1" applyAlignment="1">
      <alignment horizontal="center"/>
    </xf>
    <xf numFmtId="0" fontId="4" fillId="7" borderId="53" xfId="20" applyFont="1" applyFill="1" applyBorder="1" applyAlignment="1">
      <alignment horizontal="center"/>
    </xf>
    <xf numFmtId="0" fontId="4" fillId="0" borderId="208" xfId="20" applyFont="1" applyBorder="1"/>
    <xf numFmtId="0" fontId="4" fillId="0" borderId="209" xfId="20" applyFont="1" applyBorder="1"/>
    <xf numFmtId="0" fontId="67" fillId="0" borderId="208" xfId="20" applyFont="1" applyBorder="1" applyAlignment="1">
      <alignment horizontal="center"/>
    </xf>
    <xf numFmtId="0" fontId="67" fillId="0" borderId="210" xfId="20" applyFont="1" applyBorder="1" applyAlignment="1">
      <alignment horizontal="center"/>
    </xf>
    <xf numFmtId="164" fontId="8" fillId="0" borderId="208" xfId="20" applyNumberFormat="1" applyFont="1" applyBorder="1" applyAlignment="1">
      <alignment horizontal="center"/>
    </xf>
    <xf numFmtId="0" fontId="8" fillId="0" borderId="211" xfId="20" applyFont="1" applyBorder="1" applyAlignment="1">
      <alignment horizontal="center"/>
    </xf>
    <xf numFmtId="0" fontId="8" fillId="0" borderId="209" xfId="20" applyFont="1" applyBorder="1" applyAlignment="1">
      <alignment horizontal="center"/>
    </xf>
    <xf numFmtId="0" fontId="4" fillId="6" borderId="138" xfId="20" applyFont="1" applyFill="1" applyBorder="1" applyAlignment="1">
      <alignment horizontal="center"/>
    </xf>
    <xf numFmtId="0" fontId="4" fillId="0" borderId="134" xfId="20" applyFont="1" applyBorder="1" applyAlignment="1">
      <alignment horizontal="center"/>
    </xf>
    <xf numFmtId="0" fontId="4" fillId="0" borderId="136" xfId="20" applyFont="1" applyBorder="1" applyAlignment="1">
      <alignment horizontal="center"/>
    </xf>
    <xf numFmtId="0" fontId="67" fillId="0" borderId="0" xfId="20" applyFont="1" applyBorder="1" applyAlignment="1">
      <alignment horizontal="center"/>
    </xf>
    <xf numFmtId="164" fontId="8" fillId="0" borderId="0" xfId="20" applyNumberFormat="1" applyFont="1" applyBorder="1" applyAlignment="1">
      <alignment horizontal="center"/>
    </xf>
    <xf numFmtId="0" fontId="8" fillId="0" borderId="0" xfId="20" applyFont="1" applyBorder="1" applyAlignment="1">
      <alignment horizontal="center"/>
    </xf>
    <xf numFmtId="0" fontId="4" fillId="6" borderId="0" xfId="20" applyFont="1" applyFill="1" applyBorder="1" applyAlignment="1">
      <alignment horizontal="center"/>
    </xf>
    <xf numFmtId="0" fontId="4" fillId="0" borderId="0" xfId="20" applyFont="1" applyBorder="1" applyAlignment="1">
      <alignment horizontal="center"/>
    </xf>
    <xf numFmtId="164" fontId="70" fillId="4" borderId="204" xfId="20" applyNumberFormat="1" applyFont="1" applyFill="1" applyBorder="1" applyAlignment="1">
      <alignment horizontal="center" wrapText="1"/>
    </xf>
    <xf numFmtId="0" fontId="70" fillId="4" borderId="58" xfId="20" applyFont="1" applyFill="1" applyBorder="1" applyAlignment="1">
      <alignment horizontal="center"/>
    </xf>
    <xf numFmtId="1" fontId="70" fillId="0" borderId="58" xfId="20" applyNumberFormat="1" applyFont="1" applyBorder="1" applyAlignment="1">
      <alignment horizontal="center"/>
    </xf>
    <xf numFmtId="1" fontId="70" fillId="5" borderId="58" xfId="20" applyNumberFormat="1" applyFont="1" applyFill="1" applyBorder="1" applyAlignment="1">
      <alignment horizontal="center"/>
    </xf>
    <xf numFmtId="1" fontId="70" fillId="0" borderId="58" xfId="20" applyNumberFormat="1" applyFont="1" applyFill="1" applyBorder="1" applyAlignment="1">
      <alignment horizontal="center"/>
    </xf>
    <xf numFmtId="1" fontId="70" fillId="4" borderId="48" xfId="20" applyNumberFormat="1" applyFont="1" applyFill="1" applyBorder="1" applyAlignment="1">
      <alignment horizontal="center"/>
    </xf>
    <xf numFmtId="0" fontId="70" fillId="7" borderId="90" xfId="20" applyFont="1" applyFill="1" applyBorder="1" applyAlignment="1">
      <alignment horizontal="center"/>
    </xf>
    <xf numFmtId="164" fontId="2" fillId="4" borderId="16" xfId="20" applyNumberFormat="1" applyFont="1" applyFill="1" applyBorder="1" applyAlignment="1">
      <alignment horizontal="center" wrapText="1"/>
    </xf>
    <xf numFmtId="164" fontId="2" fillId="4" borderId="49" xfId="20" applyNumberFormat="1" applyFont="1" applyFill="1" applyBorder="1" applyAlignment="1">
      <alignment horizontal="center"/>
    </xf>
    <xf numFmtId="164" fontId="2" fillId="0" borderId="49" xfId="20" applyNumberFormat="1" applyFont="1" applyBorder="1" applyAlignment="1">
      <alignment horizontal="center"/>
    </xf>
    <xf numFmtId="164" fontId="2" fillId="5" borderId="49" xfId="20" applyNumberFormat="1" applyFont="1" applyFill="1" applyBorder="1" applyAlignment="1">
      <alignment horizontal="center"/>
    </xf>
    <xf numFmtId="164" fontId="2" fillId="0" borderId="49" xfId="20" applyNumberFormat="1" applyFont="1" applyFill="1" applyBorder="1" applyAlignment="1">
      <alignment horizontal="center"/>
    </xf>
    <xf numFmtId="164" fontId="2" fillId="4" borderId="39" xfId="20" applyNumberFormat="1" applyFont="1" applyFill="1" applyBorder="1" applyAlignment="1">
      <alignment horizontal="center"/>
    </xf>
    <xf numFmtId="0" fontId="71" fillId="0" borderId="0" xfId="134" applyFont="1" applyAlignment="1">
      <alignment vertical="top" wrapText="1"/>
    </xf>
    <xf numFmtId="0" fontId="38" fillId="0" borderId="0" xfId="134" applyNumberFormat="1" applyFont="1" applyAlignment="1"/>
    <xf numFmtId="0" fontId="71" fillId="0" borderId="0" xfId="134" applyFont="1" applyAlignment="1">
      <alignment horizontal="center"/>
    </xf>
    <xf numFmtId="0" fontId="2" fillId="0" borderId="0" xfId="134" applyFont="1" applyAlignment="1">
      <alignment horizontal="center"/>
    </xf>
    <xf numFmtId="0" fontId="71" fillId="0" borderId="0" xfId="134" applyFont="1" applyAlignment="1"/>
    <xf numFmtId="0" fontId="71" fillId="0" borderId="0" xfId="134" applyFont="1" applyAlignment="1">
      <alignment horizontal="left"/>
    </xf>
    <xf numFmtId="0" fontId="5" fillId="0" borderId="0" xfId="134" applyFont="1" applyAlignment="1">
      <alignment horizontal="left"/>
    </xf>
    <xf numFmtId="0" fontId="72" fillId="0" borderId="0" xfId="134" applyFont="1" applyAlignment="1">
      <alignment horizontal="left"/>
    </xf>
    <xf numFmtId="0" fontId="73" fillId="0" borderId="0" xfId="134" applyNumberFormat="1" applyFont="1" applyAlignment="1">
      <alignment horizontal="left"/>
    </xf>
    <xf numFmtId="0" fontId="73" fillId="0" borderId="0" xfId="134" applyFont="1" applyAlignment="1"/>
    <xf numFmtId="0" fontId="2" fillId="0" borderId="0" xfId="134" applyFont="1" applyAlignment="1"/>
    <xf numFmtId="0" fontId="2" fillId="0" borderId="0" xfId="134" applyFont="1" applyAlignment="1">
      <alignment horizontal="left"/>
    </xf>
    <xf numFmtId="0" fontId="73" fillId="0" borderId="0" xfId="134" applyFont="1" applyAlignment="1">
      <alignment horizontal="left"/>
    </xf>
    <xf numFmtId="0" fontId="8" fillId="0" borderId="212" xfId="134" applyFont="1" applyBorder="1" applyAlignment="1">
      <alignment horizontal="center"/>
    </xf>
    <xf numFmtId="0" fontId="8" fillId="0" borderId="213" xfId="134" applyFont="1" applyBorder="1" applyAlignment="1">
      <alignment horizontal="center"/>
    </xf>
    <xf numFmtId="0" fontId="8" fillId="0" borderId="213" xfId="134" applyFont="1" applyBorder="1" applyAlignment="1" applyProtection="1">
      <alignment horizontal="center" vertical="center"/>
      <protection locked="0"/>
    </xf>
    <xf numFmtId="0" fontId="8" fillId="0" borderId="213" xfId="134" applyFont="1" applyBorder="1" applyAlignment="1"/>
    <xf numFmtId="0" fontId="8" fillId="0" borderId="213" xfId="134" applyFont="1" applyBorder="1" applyAlignment="1">
      <alignment horizontal="left"/>
    </xf>
    <xf numFmtId="0" fontId="8" fillId="0" borderId="213" xfId="134" applyFont="1" applyBorder="1" applyAlignment="1" applyProtection="1">
      <alignment horizontal="left"/>
      <protection locked="0"/>
    </xf>
    <xf numFmtId="0" fontId="8" fillId="0" borderId="214" xfId="134" applyFont="1" applyBorder="1" applyAlignment="1" applyProtection="1">
      <alignment horizontal="left"/>
      <protection locked="0"/>
    </xf>
    <xf numFmtId="0" fontId="8" fillId="0" borderId="215" xfId="134" applyFont="1" applyBorder="1" applyAlignment="1">
      <alignment horizontal="center"/>
    </xf>
    <xf numFmtId="0" fontId="8" fillId="0" borderId="216" xfId="134" applyFont="1" applyBorder="1" applyAlignment="1">
      <alignment horizontal="center"/>
    </xf>
    <xf numFmtId="0" fontId="8" fillId="0" borderId="216" xfId="134" applyFont="1" applyBorder="1" applyAlignment="1" applyProtection="1">
      <alignment horizontal="center" vertical="center"/>
      <protection locked="0"/>
    </xf>
    <xf numFmtId="0" fontId="8" fillId="0" borderId="216" xfId="134" applyFont="1" applyBorder="1" applyAlignment="1"/>
    <xf numFmtId="0" fontId="8" fillId="0" borderId="216" xfId="134" applyFont="1" applyBorder="1" applyAlignment="1">
      <alignment horizontal="left"/>
    </xf>
    <xf numFmtId="0" fontId="8" fillId="0" borderId="216" xfId="134" applyFont="1" applyBorder="1" applyAlignment="1" applyProtection="1">
      <alignment horizontal="left"/>
      <protection locked="0"/>
    </xf>
    <xf numFmtId="0" fontId="8" fillId="0" borderId="217" xfId="134" applyFont="1" applyBorder="1" applyAlignment="1" applyProtection="1">
      <alignment horizontal="left"/>
      <protection locked="0"/>
    </xf>
    <xf numFmtId="0" fontId="4" fillId="0" borderId="215" xfId="134" applyFont="1" applyBorder="1" applyAlignment="1" applyProtection="1">
      <alignment horizontal="center" vertical="center"/>
      <protection locked="0"/>
    </xf>
    <xf numFmtId="0" fontId="4" fillId="0" borderId="216" xfId="134" applyFont="1" applyBorder="1" applyAlignment="1" applyProtection="1">
      <alignment horizontal="center" vertical="center"/>
      <protection locked="0"/>
    </xf>
    <xf numFmtId="0" fontId="76" fillId="0" borderId="216" xfId="134" applyFont="1" applyBorder="1" applyAlignment="1" applyProtection="1">
      <alignment horizontal="center" vertical="center"/>
      <protection locked="0"/>
    </xf>
    <xf numFmtId="0" fontId="76" fillId="0" borderId="216" xfId="134" applyFont="1" applyBorder="1" applyAlignment="1">
      <alignment horizontal="center" vertical="center"/>
    </xf>
    <xf numFmtId="0" fontId="76" fillId="0" borderId="216" xfId="134" applyFont="1" applyBorder="1" applyAlignment="1">
      <alignment horizontal="left" vertical="center"/>
    </xf>
    <xf numFmtId="0" fontId="76" fillId="0" borderId="216" xfId="134" applyFont="1" applyBorder="1" applyAlignment="1">
      <alignment vertical="center"/>
    </xf>
    <xf numFmtId="0" fontId="76" fillId="0" borderId="217" xfId="134" applyFont="1" applyBorder="1" applyAlignment="1">
      <alignment vertical="center"/>
    </xf>
    <xf numFmtId="0" fontId="76" fillId="0" borderId="215" xfId="134" applyFont="1" applyBorder="1" applyAlignment="1" applyProtection="1">
      <alignment horizontal="center" vertical="center"/>
      <protection locked="0"/>
    </xf>
    <xf numFmtId="0" fontId="76" fillId="0" borderId="216" xfId="134" applyFont="1" applyBorder="1" applyAlignment="1"/>
    <xf numFmtId="0" fontId="76" fillId="0" borderId="216" xfId="134" applyFont="1" applyBorder="1" applyAlignment="1">
      <alignment horizontal="left"/>
    </xf>
    <xf numFmtId="0" fontId="76" fillId="0" borderId="216" xfId="134" applyFont="1" applyBorder="1" applyAlignment="1">
      <alignment horizontal="center"/>
    </xf>
    <xf numFmtId="0" fontId="76" fillId="0" borderId="216" xfId="134" applyFont="1" applyBorder="1" applyAlignment="1" applyProtection="1">
      <alignment horizontal="left"/>
      <protection locked="0"/>
    </xf>
    <xf numFmtId="0" fontId="76" fillId="0" borderId="217" xfId="134" applyFont="1" applyBorder="1" applyAlignment="1" applyProtection="1">
      <alignment horizontal="left"/>
      <protection locked="0"/>
    </xf>
    <xf numFmtId="0" fontId="8" fillId="0" borderId="215" xfId="134" applyFont="1" applyBorder="1" applyAlignment="1" applyProtection="1">
      <alignment horizontal="center" vertical="center"/>
      <protection locked="0"/>
    </xf>
    <xf numFmtId="49" fontId="76" fillId="0" borderId="216" xfId="134" applyNumberFormat="1" applyFont="1" applyFill="1" applyBorder="1" applyAlignment="1">
      <alignment vertical="center"/>
    </xf>
    <xf numFmtId="49" fontId="76" fillId="0" borderId="216" xfId="134" applyNumberFormat="1" applyFont="1" applyFill="1" applyBorder="1" applyAlignment="1">
      <alignment horizontal="center" vertical="center"/>
    </xf>
    <xf numFmtId="49" fontId="76" fillId="0" borderId="216" xfId="134" applyNumberFormat="1" applyFont="1" applyFill="1" applyBorder="1" applyAlignment="1">
      <alignment horizontal="left" vertical="center"/>
    </xf>
    <xf numFmtId="49" fontId="76" fillId="0" borderId="216" xfId="134" applyNumberFormat="1" applyFont="1" applyFill="1" applyBorder="1" applyAlignment="1">
      <alignment horizontal="center" vertical="center" wrapText="1"/>
    </xf>
    <xf numFmtId="49" fontId="76" fillId="0" borderId="216" xfId="134" applyNumberFormat="1" applyFont="1" applyFill="1" applyBorder="1" applyAlignment="1">
      <alignment horizontal="left" vertical="center" wrapText="1"/>
    </xf>
    <xf numFmtId="0" fontId="76" fillId="0" borderId="0" xfId="134" applyFont="1" applyFill="1" applyBorder="1" applyAlignment="1" applyProtection="1">
      <alignment horizontal="center" vertical="center"/>
      <protection locked="0"/>
    </xf>
    <xf numFmtId="0" fontId="76" fillId="0" borderId="218" xfId="134" applyFont="1" applyBorder="1" applyAlignment="1" applyProtection="1">
      <alignment horizontal="center" vertical="center"/>
      <protection locked="0"/>
    </xf>
    <xf numFmtId="0" fontId="76" fillId="0" borderId="219" xfId="134" applyFont="1" applyBorder="1" applyAlignment="1" applyProtection="1">
      <alignment horizontal="center" vertical="center"/>
      <protection locked="0"/>
    </xf>
    <xf numFmtId="0" fontId="4" fillId="0" borderId="219" xfId="134" applyFont="1" applyFill="1" applyBorder="1" applyAlignment="1" applyProtection="1">
      <alignment horizontal="center" vertical="center"/>
      <protection locked="0"/>
    </xf>
    <xf numFmtId="0" fontId="76" fillId="0" borderId="220" xfId="134" applyFont="1" applyBorder="1" applyAlignment="1" applyProtection="1">
      <alignment horizontal="center" vertical="center"/>
      <protection locked="0"/>
    </xf>
    <xf numFmtId="0" fontId="76" fillId="0" borderId="220" xfId="134" applyFont="1" applyBorder="1" applyAlignment="1" applyProtection="1">
      <alignment horizontal="left"/>
      <protection locked="0"/>
    </xf>
    <xf numFmtId="0" fontId="76" fillId="0" borderId="220" xfId="134" applyFont="1" applyBorder="1" applyAlignment="1" applyProtection="1">
      <alignment horizontal="center"/>
      <protection locked="0"/>
    </xf>
    <xf numFmtId="0" fontId="76" fillId="0" borderId="221" xfId="134" applyFont="1" applyBorder="1" applyAlignment="1" applyProtection="1">
      <alignment horizontal="left"/>
      <protection locked="0"/>
    </xf>
    <xf numFmtId="0" fontId="8" fillId="0" borderId="222" xfId="134" applyFont="1" applyBorder="1" applyAlignment="1">
      <alignment horizontal="center"/>
    </xf>
    <xf numFmtId="0" fontId="8" fillId="0" borderId="151" xfId="134" applyFont="1" applyBorder="1" applyAlignment="1">
      <alignment horizontal="center"/>
    </xf>
    <xf numFmtId="0" fontId="8" fillId="0" borderId="151" xfId="134" applyFont="1" applyFill="1" applyBorder="1" applyAlignment="1">
      <alignment horizontal="center"/>
    </xf>
    <xf numFmtId="0" fontId="8" fillId="0" borderId="223" xfId="135" applyFont="1" applyFill="1" applyBorder="1" applyAlignment="1">
      <alignment horizontal="center"/>
    </xf>
    <xf numFmtId="0" fontId="8" fillId="0" borderId="224" xfId="134" applyFont="1" applyBorder="1" applyAlignment="1" applyProtection="1">
      <alignment horizontal="left"/>
      <protection locked="0"/>
    </xf>
    <xf numFmtId="0" fontId="8" fillId="0" borderId="224" xfId="134" applyFont="1" applyBorder="1" applyAlignment="1" applyProtection="1">
      <alignment horizontal="center"/>
      <protection locked="0"/>
    </xf>
    <xf numFmtId="0" fontId="8" fillId="0" borderId="223" xfId="134" applyFont="1" applyBorder="1" applyAlignment="1" applyProtection="1">
      <alignment horizontal="left"/>
      <protection locked="0"/>
    </xf>
    <xf numFmtId="0" fontId="8" fillId="0" borderId="225" xfId="134" applyFont="1" applyBorder="1" applyAlignment="1" applyProtection="1">
      <alignment horizontal="left"/>
      <protection locked="0"/>
    </xf>
    <xf numFmtId="0" fontId="8" fillId="0" borderId="226" xfId="134" applyFont="1" applyBorder="1" applyAlignment="1">
      <alignment horizontal="center"/>
    </xf>
    <xf numFmtId="0" fontId="8" fillId="0" borderId="223" xfId="134" applyFont="1" applyBorder="1" applyAlignment="1">
      <alignment horizontal="center"/>
    </xf>
    <xf numFmtId="0" fontId="8" fillId="0" borderId="224" xfId="134" applyFont="1" applyBorder="1" applyAlignment="1" applyProtection="1">
      <alignment horizontal="left" vertical="center"/>
      <protection locked="0"/>
    </xf>
    <xf numFmtId="0" fontId="8" fillId="0" borderId="224" xfId="134" applyFont="1" applyBorder="1" applyAlignment="1" applyProtection="1">
      <protection locked="0"/>
    </xf>
    <xf numFmtId="0" fontId="8" fillId="0" borderId="223" xfId="134" applyFont="1" applyBorder="1" applyAlignment="1" applyProtection="1">
      <protection locked="0"/>
    </xf>
    <xf numFmtId="0" fontId="8" fillId="0" borderId="225" xfId="134" applyFont="1" applyBorder="1" applyAlignment="1" applyProtection="1">
      <alignment vertical="center"/>
      <protection locked="0"/>
    </xf>
    <xf numFmtId="0" fontId="8" fillId="0" borderId="224" xfId="134" applyFont="1" applyBorder="1" applyAlignment="1">
      <alignment horizontal="left"/>
    </xf>
    <xf numFmtId="0" fontId="8" fillId="0" borderId="224" xfId="134" applyFont="1" applyBorder="1" applyAlignment="1"/>
    <xf numFmtId="0" fontId="8" fillId="0" borderId="223" xfId="134" applyFont="1" applyBorder="1" applyAlignment="1"/>
    <xf numFmtId="0" fontId="8" fillId="0" borderId="225" xfId="134" applyFont="1" applyBorder="1" applyAlignment="1"/>
    <xf numFmtId="0" fontId="8" fillId="0" borderId="227" xfId="134" applyFont="1" applyBorder="1" applyAlignment="1">
      <alignment horizontal="center"/>
    </xf>
    <xf numFmtId="0" fontId="8" fillId="0" borderId="229" xfId="134" applyFont="1" applyBorder="1" applyAlignment="1">
      <alignment horizontal="center"/>
    </xf>
    <xf numFmtId="0" fontId="8" fillId="0" borderId="230" xfId="134" applyFont="1" applyBorder="1" applyAlignment="1">
      <alignment horizontal="left"/>
    </xf>
    <xf numFmtId="0" fontId="8" fillId="0" borderId="230" xfId="134" applyFont="1" applyBorder="1" applyAlignment="1"/>
    <xf numFmtId="0" fontId="8" fillId="0" borderId="229" xfId="134" applyFont="1" applyBorder="1" applyAlignment="1"/>
    <xf numFmtId="0" fontId="8" fillId="0" borderId="231" xfId="134" applyFont="1" applyBorder="1" applyAlignment="1"/>
    <xf numFmtId="0" fontId="71" fillId="0" borderId="232" xfId="134" applyFont="1" applyBorder="1" applyAlignment="1">
      <alignment horizontal="center"/>
    </xf>
    <xf numFmtId="0" fontId="71" fillId="0" borderId="0" xfId="134" applyFont="1" applyBorder="1" applyAlignment="1">
      <alignment horizontal="center"/>
    </xf>
    <xf numFmtId="0" fontId="2" fillId="0" borderId="0" xfId="134" applyFont="1" applyBorder="1" applyAlignment="1">
      <alignment horizontal="center"/>
    </xf>
    <xf numFmtId="0" fontId="71" fillId="0" borderId="0" xfId="134" applyFont="1" applyBorder="1" applyAlignment="1"/>
    <xf numFmtId="0" fontId="71" fillId="0" borderId="0" xfId="134" applyFont="1" applyBorder="1" applyAlignment="1">
      <alignment horizontal="left"/>
    </xf>
    <xf numFmtId="0" fontId="2" fillId="0" borderId="233" xfId="134" applyFont="1" applyBorder="1" applyAlignment="1"/>
    <xf numFmtId="0" fontId="2" fillId="0" borderId="234" xfId="134" applyFont="1" applyBorder="1" applyAlignment="1">
      <alignment horizontal="left"/>
    </xf>
    <xf numFmtId="0" fontId="71" fillId="0" borderId="235" xfId="134" applyFont="1" applyBorder="1" applyAlignment="1">
      <alignment horizontal="center"/>
    </xf>
    <xf numFmtId="0" fontId="71" fillId="0" borderId="236" xfId="134" applyFont="1" applyBorder="1" applyAlignment="1">
      <alignment horizontal="center"/>
    </xf>
    <xf numFmtId="0" fontId="2" fillId="0" borderId="236" xfId="134" applyFont="1" applyBorder="1" applyAlignment="1">
      <alignment horizontal="center"/>
    </xf>
    <xf numFmtId="0" fontId="71" fillId="0" borderId="236" xfId="134" applyFont="1" applyBorder="1" applyAlignment="1"/>
    <xf numFmtId="0" fontId="71" fillId="0" borderId="236" xfId="134" applyFont="1" applyBorder="1" applyAlignment="1">
      <alignment horizontal="left"/>
    </xf>
    <xf numFmtId="0" fontId="2" fillId="0" borderId="237" xfId="134" applyFont="1" applyBorder="1" applyAlignment="1">
      <alignment horizontal="left"/>
    </xf>
    <xf numFmtId="0" fontId="38" fillId="0" borderId="236" xfId="134" applyNumberFormat="1" applyFont="1" applyBorder="1" applyAlignment="1"/>
    <xf numFmtId="0" fontId="38" fillId="0" borderId="236" xfId="134" applyNumberFormat="1" applyFont="1" applyBorder="1" applyAlignment="1">
      <alignment horizontal="center"/>
    </xf>
    <xf numFmtId="0" fontId="38" fillId="0" borderId="235" xfId="134" applyNumberFormat="1" applyFont="1" applyBorder="1" applyAlignment="1">
      <alignment horizontal="center"/>
    </xf>
    <xf numFmtId="0" fontId="38" fillId="0" borderId="0" xfId="134" applyNumberFormat="1" applyFont="1" applyBorder="1" applyAlignment="1"/>
    <xf numFmtId="0" fontId="38" fillId="0" borderId="0" xfId="134" applyNumberFormat="1" applyFont="1" applyBorder="1" applyAlignment="1">
      <alignment horizontal="center"/>
    </xf>
    <xf numFmtId="0" fontId="38" fillId="0" borderId="232" xfId="134" applyNumberFormat="1" applyFont="1" applyBorder="1" applyAlignment="1">
      <alignment horizontal="center"/>
    </xf>
    <xf numFmtId="0" fontId="80" fillId="0" borderId="238" xfId="134" applyNumberFormat="1" applyFont="1" applyBorder="1" applyAlignment="1"/>
    <xf numFmtId="1" fontId="81" fillId="0" borderId="239" xfId="134" applyNumberFormat="1" applyFont="1" applyBorder="1" applyAlignment="1"/>
    <xf numFmtId="1" fontId="81" fillId="0" borderId="240" xfId="134" applyNumberFormat="1" applyFont="1" applyBorder="1" applyAlignment="1"/>
    <xf numFmtId="1" fontId="81" fillId="0" borderId="240" xfId="134" applyNumberFormat="1" applyFont="1" applyBorder="1" applyAlignment="1">
      <alignment horizontal="left"/>
    </xf>
    <xf numFmtId="0" fontId="81" fillId="0" borderId="240" xfId="134" applyNumberFormat="1" applyFont="1" applyBorder="1" applyAlignment="1">
      <alignment horizontal="left"/>
    </xf>
    <xf numFmtId="0" fontId="81" fillId="0" borderId="240" xfId="134" applyNumberFormat="1" applyFont="1" applyBorder="1" applyAlignment="1">
      <alignment horizontal="center"/>
    </xf>
    <xf numFmtId="0" fontId="21" fillId="0" borderId="244" xfId="134" applyFont="1" applyBorder="1" applyAlignment="1">
      <alignment horizontal="center" vertical="center" wrapText="1"/>
    </xf>
    <xf numFmtId="0" fontId="81" fillId="0" borderId="245" xfId="134" applyFont="1" applyBorder="1" applyAlignment="1">
      <alignment horizontal="center" vertical="center"/>
    </xf>
    <xf numFmtId="0" fontId="21" fillId="0" borderId="246" xfId="134" applyNumberFormat="1" applyFont="1" applyBorder="1" applyAlignment="1">
      <alignment horizontal="center" vertical="center"/>
    </xf>
    <xf numFmtId="1" fontId="81" fillId="0" borderId="247" xfId="134" applyNumberFormat="1" applyFont="1" applyBorder="1" applyAlignment="1"/>
    <xf numFmtId="1" fontId="81" fillId="0" borderId="248" xfId="134" applyNumberFormat="1" applyFont="1" applyBorder="1" applyAlignment="1"/>
    <xf numFmtId="0" fontId="81" fillId="0" borderId="248" xfId="134" applyNumberFormat="1" applyFont="1" applyBorder="1" applyAlignment="1">
      <alignment horizontal="left"/>
    </xf>
    <xf numFmtId="1" fontId="81" fillId="0" borderId="248" xfId="134" applyNumberFormat="1" applyFont="1" applyBorder="1" applyAlignment="1">
      <alignment horizontal="left"/>
    </xf>
    <xf numFmtId="1" fontId="81" fillId="0" borderId="249" xfId="134" applyNumberFormat="1" applyFont="1" applyBorder="1" applyAlignment="1">
      <alignment horizontal="center"/>
    </xf>
    <xf numFmtId="0" fontId="21" fillId="0" borderId="147" xfId="134" applyFont="1" applyBorder="1" applyAlignment="1">
      <alignment horizontal="center" vertical="center" wrapText="1"/>
    </xf>
    <xf numFmtId="0" fontId="81" fillId="0" borderId="254" xfId="134" applyFont="1" applyBorder="1" applyAlignment="1">
      <alignment horizontal="center" vertical="center"/>
    </xf>
    <xf numFmtId="0" fontId="81" fillId="0" borderId="226" xfId="134" applyNumberFormat="1" applyFont="1" applyBorder="1" applyAlignment="1">
      <alignment horizontal="center" vertical="center"/>
    </xf>
    <xf numFmtId="0" fontId="81" fillId="0" borderId="247" xfId="134" applyNumberFormat="1" applyFont="1" applyBorder="1" applyAlignment="1">
      <alignment vertical="center"/>
    </xf>
    <xf numFmtId="0" fontId="81" fillId="0" borderId="248" xfId="134" applyNumberFormat="1" applyFont="1" applyBorder="1" applyAlignment="1">
      <alignment horizontal="left" vertical="center"/>
    </xf>
    <xf numFmtId="0" fontId="81" fillId="0" borderId="147" xfId="134" applyFont="1" applyBorder="1" applyAlignment="1">
      <alignment horizontal="center" vertical="center" wrapText="1"/>
    </xf>
    <xf numFmtId="0" fontId="81" fillId="0" borderId="259" xfId="134" applyNumberFormat="1" applyFont="1" applyBorder="1" applyAlignment="1">
      <alignment horizontal="left"/>
    </xf>
    <xf numFmtId="0" fontId="81" fillId="0" borderId="260" xfId="134" applyNumberFormat="1" applyFont="1" applyBorder="1" applyAlignment="1">
      <alignment horizontal="left"/>
    </xf>
    <xf numFmtId="0" fontId="81" fillId="0" borderId="261" xfId="134" applyNumberFormat="1" applyFont="1" applyBorder="1" applyAlignment="1">
      <alignment horizontal="center"/>
    </xf>
    <xf numFmtId="0" fontId="81" fillId="0" borderId="262" xfId="134" applyNumberFormat="1" applyFont="1" applyBorder="1" applyAlignment="1">
      <alignment horizontal="right"/>
    </xf>
    <xf numFmtId="0" fontId="81" fillId="0" borderId="263" xfId="134" applyNumberFormat="1" applyFont="1" applyBorder="1" applyAlignment="1">
      <alignment horizontal="left"/>
    </xf>
    <xf numFmtId="0" fontId="81" fillId="0" borderId="263" xfId="134" applyNumberFormat="1" applyFont="1" applyBorder="1" applyAlignment="1">
      <alignment horizontal="right"/>
    </xf>
    <xf numFmtId="0" fontId="81" fillId="0" borderId="264" xfId="134" applyNumberFormat="1" applyFont="1" applyBorder="1" applyAlignment="1">
      <alignment horizontal="left"/>
    </xf>
    <xf numFmtId="0" fontId="81" fillId="0" borderId="37" xfId="134" applyFont="1" applyBorder="1" applyAlignment="1">
      <alignment horizontal="center" vertical="center"/>
    </xf>
    <xf numFmtId="0" fontId="81" fillId="0" borderId="92" xfId="134" applyFont="1" applyBorder="1" applyAlignment="1">
      <alignment horizontal="center" vertical="center"/>
    </xf>
    <xf numFmtId="0" fontId="81" fillId="0" borderId="222" xfId="134" applyNumberFormat="1" applyFont="1" applyBorder="1" applyAlignment="1">
      <alignment horizontal="center" vertical="center"/>
    </xf>
    <xf numFmtId="0" fontId="21" fillId="0" borderId="221" xfId="134" applyNumberFormat="1" applyFont="1" applyBorder="1" applyAlignment="1">
      <alignment horizontal="left"/>
    </xf>
    <xf numFmtId="0" fontId="21" fillId="0" borderId="220" xfId="134" applyNumberFormat="1" applyFont="1" applyBorder="1" applyAlignment="1">
      <alignment horizontal="left"/>
    </xf>
    <xf numFmtId="1" fontId="21" fillId="0" borderId="220" xfId="134" applyNumberFormat="1" applyFont="1" applyBorder="1" applyAlignment="1">
      <alignment horizontal="center"/>
    </xf>
    <xf numFmtId="1" fontId="21" fillId="0" borderId="220" xfId="134" applyNumberFormat="1" applyFont="1" applyBorder="1" applyAlignment="1">
      <alignment horizontal="center" vertical="center"/>
    </xf>
    <xf numFmtId="1" fontId="21" fillId="0" borderId="219" xfId="134" applyNumberFormat="1" applyFont="1" applyBorder="1" applyAlignment="1">
      <alignment horizontal="right" vertical="center"/>
    </xf>
    <xf numFmtId="1" fontId="21" fillId="0" borderId="219" xfId="134" applyNumberFormat="1" applyFont="1" applyBorder="1" applyAlignment="1">
      <alignment horizontal="left" vertical="center"/>
    </xf>
    <xf numFmtId="0" fontId="21" fillId="0" borderId="265" xfId="134" applyNumberFormat="1" applyFont="1" applyBorder="1" applyAlignment="1">
      <alignment horizontal="center"/>
    </xf>
    <xf numFmtId="0" fontId="21" fillId="0" borderId="217" xfId="134" applyNumberFormat="1" applyFont="1" applyBorder="1" applyAlignment="1">
      <alignment vertical="center"/>
    </xf>
    <xf numFmtId="0" fontId="21" fillId="0" borderId="216" xfId="134" applyNumberFormat="1" applyFont="1" applyBorder="1" applyAlignment="1">
      <alignment vertical="center"/>
    </xf>
    <xf numFmtId="1" fontId="21" fillId="0" borderId="216" xfId="134" applyNumberFormat="1" applyFont="1" applyBorder="1" applyAlignment="1">
      <alignment horizontal="center" vertical="center"/>
    </xf>
    <xf numFmtId="0" fontId="21" fillId="0" borderId="216" xfId="134" applyNumberFormat="1" applyFont="1" applyBorder="1" applyAlignment="1">
      <alignment horizontal="left" vertical="center"/>
    </xf>
    <xf numFmtId="0" fontId="21" fillId="0" borderId="216" xfId="134" applyNumberFormat="1" applyFont="1" applyBorder="1" applyAlignment="1">
      <alignment horizontal="center" vertical="center"/>
    </xf>
    <xf numFmtId="1" fontId="21" fillId="0" borderId="216" xfId="134" applyNumberFormat="1" applyFont="1" applyBorder="1" applyAlignment="1">
      <alignment horizontal="right" vertical="center"/>
    </xf>
    <xf numFmtId="1" fontId="21" fillId="0" borderId="216" xfId="134" applyNumberFormat="1" applyFont="1" applyBorder="1" applyAlignment="1">
      <alignment horizontal="left" vertical="center"/>
    </xf>
    <xf numFmtId="0" fontId="21" fillId="0" borderId="216" xfId="134" applyNumberFormat="1" applyFont="1" applyBorder="1" applyAlignment="1">
      <alignment horizontal="center"/>
    </xf>
    <xf numFmtId="0" fontId="21" fillId="0" borderId="216" xfId="134" applyNumberFormat="1" applyFont="1" applyBorder="1" applyAlignment="1">
      <alignment horizontal="left" vertical="center" wrapText="1"/>
    </xf>
    <xf numFmtId="0" fontId="21" fillId="0" borderId="216" xfId="134" applyNumberFormat="1" applyFont="1" applyBorder="1" applyAlignment="1">
      <alignment horizontal="center" vertical="center" wrapText="1"/>
    </xf>
    <xf numFmtId="1" fontId="81" fillId="0" borderId="216" xfId="134" applyNumberFormat="1" applyFont="1" applyBorder="1" applyAlignment="1">
      <alignment horizontal="left" vertical="center"/>
    </xf>
    <xf numFmtId="0" fontId="81" fillId="0" borderId="217" xfId="134" applyNumberFormat="1" applyFont="1" applyBorder="1" applyAlignment="1">
      <alignment horizontal="left"/>
    </xf>
    <xf numFmtId="0" fontId="81" fillId="0" borderId="216" xfId="134" applyNumberFormat="1" applyFont="1" applyBorder="1" applyAlignment="1">
      <alignment horizontal="left"/>
    </xf>
    <xf numFmtId="1" fontId="81" fillId="0" borderId="216" xfId="134" applyNumberFormat="1" applyFont="1" applyBorder="1" applyAlignment="1">
      <alignment horizontal="center"/>
    </xf>
    <xf numFmtId="1" fontId="81" fillId="0" borderId="216" xfId="134" applyNumberFormat="1" applyFont="1" applyBorder="1" applyAlignment="1">
      <alignment horizontal="left"/>
    </xf>
    <xf numFmtId="1" fontId="81" fillId="0" borderId="216" xfId="134" applyNumberFormat="1" applyFont="1" applyBorder="1" applyAlignment="1"/>
    <xf numFmtId="1" fontId="81" fillId="0" borderId="216" xfId="134" applyNumberFormat="1" applyFont="1" applyBorder="1" applyAlignment="1">
      <alignment horizontal="center" vertical="center"/>
    </xf>
    <xf numFmtId="1" fontId="81" fillId="0" borderId="216" xfId="134" applyNumberFormat="1" applyFont="1" applyBorder="1" applyAlignment="1">
      <alignment horizontal="right" vertical="center"/>
    </xf>
    <xf numFmtId="0" fontId="21" fillId="0" borderId="217" xfId="134" applyNumberFormat="1" applyFont="1" applyBorder="1" applyAlignment="1">
      <alignment horizontal="left"/>
    </xf>
    <xf numFmtId="0" fontId="21" fillId="0" borderId="216" xfId="134" applyNumberFormat="1" applyFont="1" applyBorder="1" applyAlignment="1">
      <alignment horizontal="left"/>
    </xf>
    <xf numFmtId="1" fontId="21" fillId="0" borderId="216" xfId="134" applyNumberFormat="1" applyFont="1" applyBorder="1" applyAlignment="1">
      <alignment horizontal="center"/>
    </xf>
    <xf numFmtId="0" fontId="21" fillId="0" borderId="216" xfId="134" applyNumberFormat="1" applyFont="1" applyBorder="1" applyAlignment="1"/>
    <xf numFmtId="1" fontId="81" fillId="0" borderId="216" xfId="134" applyNumberFormat="1" applyFont="1" applyBorder="1" applyAlignment="1">
      <alignment horizontal="right"/>
    </xf>
    <xf numFmtId="0" fontId="81" fillId="0" borderId="214" xfId="134" applyNumberFormat="1" applyFont="1" applyBorder="1" applyAlignment="1">
      <alignment horizontal="left"/>
    </xf>
    <xf numFmtId="0" fontId="81" fillId="0" borderId="213" xfId="134" applyNumberFormat="1" applyFont="1" applyBorder="1" applyAlignment="1">
      <alignment horizontal="left"/>
    </xf>
    <xf numFmtId="1" fontId="81" fillId="0" borderId="213" xfId="134" applyNumberFormat="1" applyFont="1" applyBorder="1" applyAlignment="1">
      <alignment horizontal="center"/>
    </xf>
    <xf numFmtId="1" fontId="81" fillId="0" borderId="213" xfId="134" applyNumberFormat="1" applyFont="1" applyBorder="1" applyAlignment="1">
      <alignment horizontal="left"/>
    </xf>
    <xf numFmtId="1" fontId="81" fillId="0" borderId="213" xfId="134" applyNumberFormat="1" applyFont="1" applyBorder="1" applyAlignment="1"/>
    <xf numFmtId="1" fontId="81" fillId="0" borderId="213" xfId="134" applyNumberFormat="1" applyFont="1" applyBorder="1" applyAlignment="1">
      <alignment horizontal="center" vertical="center"/>
    </xf>
    <xf numFmtId="1" fontId="81" fillId="0" borderId="213" xfId="134" quotePrefix="1" applyNumberFormat="1" applyFont="1" applyBorder="1" applyAlignment="1">
      <alignment horizontal="right"/>
    </xf>
    <xf numFmtId="1" fontId="81" fillId="0" borderId="213" xfId="134" quotePrefix="1" applyNumberFormat="1" applyFont="1" applyBorder="1" applyAlignment="1">
      <alignment horizontal="left"/>
    </xf>
    <xf numFmtId="0" fontId="21" fillId="0" borderId="213" xfId="134" applyNumberFormat="1" applyFont="1" applyBorder="1" applyAlignment="1">
      <alignment horizontal="center"/>
    </xf>
    <xf numFmtId="0" fontId="38" fillId="0" borderId="236" xfId="134" applyFont="1" applyBorder="1" applyAlignment="1">
      <alignment horizontal="left"/>
    </xf>
    <xf numFmtId="0" fontId="38" fillId="0" borderId="236" xfId="134" applyFont="1" applyBorder="1" applyAlignment="1"/>
    <xf numFmtId="0" fontId="38" fillId="0" borderId="0" xfId="134" applyNumberFormat="1" applyFont="1" applyAlignment="1">
      <alignment horizontal="center"/>
    </xf>
    <xf numFmtId="0" fontId="38" fillId="0" borderId="0" xfId="134" applyFont="1" applyBorder="1" applyAlignment="1">
      <alignment horizontal="left"/>
    </xf>
    <xf numFmtId="1" fontId="38" fillId="0" borderId="0" xfId="134" applyNumberFormat="1" applyFont="1" applyBorder="1" applyAlignment="1"/>
    <xf numFmtId="1" fontId="38" fillId="0" borderId="0" xfId="134" applyNumberFormat="1" applyFont="1" applyBorder="1" applyAlignment="1">
      <alignment horizontal="center"/>
    </xf>
    <xf numFmtId="1" fontId="38" fillId="0" borderId="0" xfId="134" applyNumberFormat="1" applyFont="1" applyBorder="1" applyAlignment="1">
      <alignment horizontal="left"/>
    </xf>
    <xf numFmtId="1" fontId="80" fillId="0" borderId="0" xfId="134" applyNumberFormat="1" applyFont="1" applyBorder="1" applyAlignment="1">
      <alignment horizontal="center"/>
    </xf>
    <xf numFmtId="1" fontId="38" fillId="0" borderId="0" xfId="134" applyNumberFormat="1" applyFont="1" applyBorder="1" applyAlignment="1">
      <alignment horizontal="right"/>
    </xf>
    <xf numFmtId="1" fontId="80" fillId="0" borderId="0" xfId="134" applyNumberFormat="1" applyFont="1" applyBorder="1" applyAlignment="1">
      <alignment horizontal="left"/>
    </xf>
    <xf numFmtId="0" fontId="38" fillId="0" borderId="0" xfId="134" applyFont="1" applyBorder="1" applyAlignment="1"/>
    <xf numFmtId="1" fontId="80" fillId="0" borderId="0" xfId="134" applyNumberFormat="1" applyFont="1" applyBorder="1" applyAlignment="1"/>
    <xf numFmtId="0" fontId="1" fillId="0" borderId="0" xfId="134" applyFont="1" applyFill="1" applyBorder="1" applyAlignment="1">
      <alignment horizontal="left"/>
    </xf>
    <xf numFmtId="0" fontId="5" fillId="0" borderId="0" xfId="134" applyFont="1" applyFill="1" applyBorder="1" applyAlignment="1"/>
    <xf numFmtId="0" fontId="86" fillId="0" borderId="0" xfId="134" applyNumberFormat="1" applyFont="1" applyBorder="1" applyAlignment="1"/>
    <xf numFmtId="0" fontId="3" fillId="0" borderId="13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164" fontId="8" fillId="4" borderId="24" xfId="0" applyNumberFormat="1" applyFont="1" applyFill="1" applyBorder="1" applyAlignment="1">
      <alignment horizontal="center" vertical="center" wrapText="1"/>
    </xf>
    <xf numFmtId="164" fontId="8" fillId="4" borderId="25" xfId="0" applyNumberFormat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94" xfId="0" applyFont="1" applyFill="1" applyBorder="1" applyAlignment="1">
      <alignment horizontal="center"/>
    </xf>
    <xf numFmtId="0" fontId="8" fillId="4" borderId="96" xfId="0" applyFont="1" applyFill="1" applyBorder="1" applyAlignment="1">
      <alignment horizontal="center"/>
    </xf>
    <xf numFmtId="0" fontId="8" fillId="4" borderId="97" xfId="0" applyFont="1" applyFill="1" applyBorder="1" applyAlignment="1">
      <alignment horizontal="center"/>
    </xf>
    <xf numFmtId="1" fontId="8" fillId="4" borderId="97" xfId="0" applyNumberFormat="1" applyFont="1" applyFill="1" applyBorder="1" applyAlignment="1">
      <alignment horizontal="center" wrapText="1"/>
    </xf>
    <xf numFmtId="1" fontId="8" fillId="4" borderId="94" xfId="0" applyNumberFormat="1" applyFont="1" applyFill="1" applyBorder="1" applyAlignment="1">
      <alignment horizontal="center" wrapText="1"/>
    </xf>
    <xf numFmtId="1" fontId="8" fillId="4" borderId="96" xfId="0" applyNumberFormat="1" applyFont="1" applyFill="1" applyBorder="1" applyAlignment="1">
      <alignment horizontal="center" wrapText="1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97" xfId="0" applyFont="1" applyFill="1" applyBorder="1" applyAlignment="1">
      <alignment horizontal="center" wrapText="1"/>
    </xf>
    <xf numFmtId="0" fontId="8" fillId="4" borderId="94" xfId="0" applyFont="1" applyFill="1" applyBorder="1" applyAlignment="1">
      <alignment horizontal="center" wrapText="1"/>
    </xf>
    <xf numFmtId="0" fontId="8" fillId="4" borderId="96" xfId="0" applyFont="1" applyFill="1" applyBorder="1" applyAlignment="1">
      <alignment horizontal="center" wrapText="1"/>
    </xf>
    <xf numFmtId="164" fontId="4" fillId="4" borderId="104" xfId="0" applyNumberFormat="1" applyFont="1" applyFill="1" applyBorder="1" applyAlignment="1">
      <alignment horizontal="center" wrapText="1"/>
    </xf>
    <xf numFmtId="164" fontId="4" fillId="4" borderId="20" xfId="0" applyNumberFormat="1" applyFont="1" applyFill="1" applyBorder="1" applyAlignment="1">
      <alignment horizontal="center" wrapText="1"/>
    </xf>
    <xf numFmtId="1" fontId="4" fillId="4" borderId="24" xfId="0" applyNumberFormat="1" applyFont="1" applyFill="1" applyBorder="1" applyAlignment="1">
      <alignment horizontal="center" wrapText="1"/>
    </xf>
    <xf numFmtId="1" fontId="4" fillId="4" borderId="105" xfId="0" applyNumberFormat="1" applyFont="1" applyFill="1" applyBorder="1" applyAlignment="1">
      <alignment horizontal="center" wrapText="1"/>
    </xf>
    <xf numFmtId="0" fontId="4" fillId="0" borderId="184" xfId="0" applyFont="1" applyBorder="1" applyAlignment="1">
      <alignment horizontal="right" vertical="center"/>
    </xf>
    <xf numFmtId="0" fontId="4" fillId="0" borderId="188" xfId="0" applyFont="1" applyBorder="1" applyAlignment="1">
      <alignment horizontal="center"/>
    </xf>
    <xf numFmtId="0" fontId="4" fillId="0" borderId="189" xfId="0" applyFont="1" applyBorder="1" applyAlignment="1">
      <alignment horizontal="center"/>
    </xf>
    <xf numFmtId="0" fontId="4" fillId="0" borderId="149" xfId="0" applyFont="1" applyBorder="1" applyAlignment="1">
      <alignment horizontal="center"/>
    </xf>
    <xf numFmtId="0" fontId="4" fillId="0" borderId="150" xfId="0" applyFont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1" fontId="1" fillId="0" borderId="0" xfId="20" applyNumberFormat="1" applyAlignment="1">
      <alignment horizontal="center"/>
    </xf>
    <xf numFmtId="1" fontId="1" fillId="0" borderId="173" xfId="20" applyNumberFormat="1" applyBorder="1" applyAlignment="1">
      <alignment horizontal="center"/>
    </xf>
    <xf numFmtId="1" fontId="1" fillId="0" borderId="0" xfId="20" applyNumberForma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0" borderId="149" xfId="1" applyFont="1" applyBorder="1" applyAlignment="1">
      <alignment horizontal="center"/>
    </xf>
    <xf numFmtId="0" fontId="4" fillId="0" borderId="150" xfId="1" applyFont="1" applyBorder="1" applyAlignment="1">
      <alignment horizontal="center"/>
    </xf>
    <xf numFmtId="0" fontId="19" fillId="3" borderId="10" xfId="1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67" fillId="4" borderId="13" xfId="20" applyFont="1" applyFill="1" applyBorder="1" applyAlignment="1">
      <alignment horizontal="center"/>
    </xf>
    <xf numFmtId="0" fontId="67" fillId="4" borderId="14" xfId="20" applyFont="1" applyFill="1" applyBorder="1" applyAlignment="1">
      <alignment horizontal="center"/>
    </xf>
    <xf numFmtId="0" fontId="69" fillId="0" borderId="14" xfId="20" applyFont="1" applyBorder="1" applyAlignment="1">
      <alignment horizontal="center"/>
    </xf>
    <xf numFmtId="0" fontId="69" fillId="0" borderId="15" xfId="20" applyFont="1" applyBorder="1" applyAlignment="1">
      <alignment horizontal="center"/>
    </xf>
    <xf numFmtId="0" fontId="8" fillId="4" borderId="94" xfId="20" applyFont="1" applyFill="1" applyBorder="1" applyAlignment="1">
      <alignment horizontal="center"/>
    </xf>
    <xf numFmtId="0" fontId="1" fillId="0" borderId="94" xfId="20" applyBorder="1" applyAlignment="1">
      <alignment horizontal="center"/>
    </xf>
    <xf numFmtId="0" fontId="1" fillId="0" borderId="201" xfId="20" applyBorder="1" applyAlignment="1">
      <alignment horizontal="center"/>
    </xf>
    <xf numFmtId="0" fontId="8" fillId="4" borderId="13" xfId="20" applyFont="1" applyFill="1" applyBorder="1" applyAlignment="1">
      <alignment horizontal="center"/>
    </xf>
    <xf numFmtId="0" fontId="1" fillId="0" borderId="14" xfId="20" applyBorder="1" applyAlignment="1">
      <alignment horizontal="center"/>
    </xf>
    <xf numFmtId="0" fontId="1" fillId="0" borderId="15" xfId="20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4" fillId="0" borderId="188" xfId="81" applyFont="1" applyBorder="1" applyAlignment="1">
      <alignment horizontal="center"/>
    </xf>
    <xf numFmtId="0" fontId="4" fillId="0" borderId="189" xfId="81" applyFont="1" applyBorder="1" applyAlignment="1">
      <alignment horizontal="center"/>
    </xf>
    <xf numFmtId="0" fontId="4" fillId="0" borderId="173" xfId="81" applyFont="1" applyBorder="1" applyAlignment="1">
      <alignment horizontal="left"/>
    </xf>
    <xf numFmtId="0" fontId="4" fillId="0" borderId="0" xfId="81" applyFont="1" applyBorder="1" applyAlignment="1">
      <alignment horizontal="left"/>
    </xf>
    <xf numFmtId="0" fontId="4" fillId="0" borderId="173" xfId="81" applyFont="1" applyBorder="1" applyAlignment="1"/>
    <xf numFmtId="0" fontId="4" fillId="0" borderId="0" xfId="81" applyFont="1" applyBorder="1" applyAlignment="1"/>
    <xf numFmtId="0" fontId="8" fillId="0" borderId="228" xfId="134" applyFont="1" applyBorder="1" applyAlignment="1">
      <alignment horizontal="center"/>
    </xf>
    <xf numFmtId="0" fontId="8" fillId="0" borderId="148" xfId="134" applyFont="1" applyBorder="1" applyAlignment="1">
      <alignment horizontal="center"/>
    </xf>
    <xf numFmtId="0" fontId="8" fillId="0" borderId="5" xfId="134" applyFont="1" applyFill="1" applyBorder="1" applyAlignment="1">
      <alignment horizontal="center"/>
    </xf>
    <xf numFmtId="1" fontId="81" fillId="0" borderId="255" xfId="134" applyNumberFormat="1" applyFont="1" applyBorder="1" applyAlignment="1">
      <alignment horizontal="center"/>
    </xf>
    <xf numFmtId="1" fontId="81" fillId="0" borderId="256" xfId="134" applyNumberFormat="1" applyFont="1" applyBorder="1" applyAlignment="1">
      <alignment horizontal="center"/>
    </xf>
    <xf numFmtId="0" fontId="81" fillId="0" borderId="257" xfId="134" applyNumberFormat="1" applyFont="1" applyBorder="1" applyAlignment="1">
      <alignment horizontal="center"/>
    </xf>
    <xf numFmtId="0" fontId="81" fillId="0" borderId="256" xfId="134" applyNumberFormat="1" applyFont="1" applyBorder="1" applyAlignment="1">
      <alignment horizontal="center"/>
    </xf>
    <xf numFmtId="1" fontId="81" fillId="0" borderId="257" xfId="134" applyNumberFormat="1" applyFont="1" applyBorder="1" applyAlignment="1">
      <alignment horizontal="center"/>
    </xf>
    <xf numFmtId="1" fontId="81" fillId="0" borderId="258" xfId="134" applyNumberFormat="1" applyFont="1" applyBorder="1" applyAlignment="1">
      <alignment horizontal="center"/>
    </xf>
    <xf numFmtId="0" fontId="81" fillId="0" borderId="241" xfId="134" applyNumberFormat="1" applyFont="1" applyBorder="1" applyAlignment="1">
      <alignment horizontal="center"/>
    </xf>
    <xf numFmtId="1" fontId="81" fillId="0" borderId="242" xfId="134" applyNumberFormat="1" applyFont="1" applyBorder="1" applyAlignment="1">
      <alignment horizontal="center"/>
    </xf>
    <xf numFmtId="1" fontId="81" fillId="0" borderId="243" xfId="134" applyNumberFormat="1" applyFont="1" applyBorder="1" applyAlignment="1">
      <alignment horizontal="center"/>
    </xf>
    <xf numFmtId="166" fontId="81" fillId="0" borderId="250" xfId="134" applyNumberFormat="1" applyFont="1" applyBorder="1" applyAlignment="1">
      <alignment horizontal="center"/>
    </xf>
    <xf numFmtId="166" fontId="81" fillId="0" borderId="251" xfId="134" applyNumberFormat="1" applyFont="1" applyBorder="1" applyAlignment="1">
      <alignment horizontal="center"/>
    </xf>
    <xf numFmtId="166" fontId="81" fillId="0" borderId="252" xfId="134" applyNumberFormat="1" applyFont="1" applyBorder="1" applyAlignment="1">
      <alignment horizontal="center"/>
    </xf>
    <xf numFmtId="166" fontId="81" fillId="0" borderId="253" xfId="134" applyNumberFormat="1" applyFont="1" applyBorder="1" applyAlignment="1">
      <alignment horizontal="center"/>
    </xf>
  </cellXfs>
  <cellStyles count="136"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6 2" xfId="28"/>
    <cellStyle name="40% - Accent1 2" xfId="29"/>
    <cellStyle name="40% - Accent2 2" xfId="30"/>
    <cellStyle name="40% - Accent3 2" xfId="31"/>
    <cellStyle name="40% - Accent4 2" xfId="32"/>
    <cellStyle name="40% - Accent5 2" xfId="33"/>
    <cellStyle name="40% - Accent6 2" xfId="34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Accent1 2" xfId="41"/>
    <cellStyle name="Accent2 2" xfId="42"/>
    <cellStyle name="Accent3 2" xfId="43"/>
    <cellStyle name="Accent4 2" xfId="44"/>
    <cellStyle name="Accent5 2" xfId="45"/>
    <cellStyle name="Accent6 2" xfId="46"/>
    <cellStyle name="Bad 2" xfId="47"/>
    <cellStyle name="BOX" xfId="83"/>
    <cellStyle name="BOX 2" xfId="84"/>
    <cellStyle name="Calculation 2" xfId="48"/>
    <cellStyle name="Check Cell 2" xfId="49"/>
    <cellStyle name="chemes]_x000a__x000a_Sci-Fi=_x000a__x000a_Nature=_x000a__x000a_robin=_x000a__x000a__x000a__x000a_[SoundScheme.Nature]_x000a__x000a_SystemAsterisk=C:\SNDSYS" xfId="2"/>
    <cellStyle name="chemes]_x000a__x000a_Sci-Fi=_x000a__x000a_Nature=_x000a__x000a_robin=_x000a__x000a__x000a__x000a_[SoundScheme.Nature]_x000a__x000a_SystemAsterisk=C:\SNDSYS 2" xfId="14"/>
    <cellStyle name="chemes]_x000a__x000a_Sci-Fi=_x000a__x000a_Nature=_x000a__x000a_robin=_x000a__x000a__x000a__x000a_[SoundScheme.Nature]_x000a__x000a_SystemAsterisk=C:\SNDSYS 2 2" xfId="50"/>
    <cellStyle name="chemes]_x000a__x000a_Sci-Fi=_x000a__x000a_Nature=_x000a__x000a_robin=_x000a__x000a__x000a__x000a_[SoundScheme.Nature]_x000a__x000a_SystemAsterisk=C:\SNDSYS 3" xfId="51"/>
    <cellStyle name="chemes]_x000a__x000a_Sci-Fi=_x000a__x000a_Nature=_x000a__x000a_robin=_x000a__x000a__x000a__x000a_[SoundScheme.Nature]_x000a__x000a_SystemAsterisk=C:\SNDSYS_18FAWWON_IRR Left Page" xfId="17"/>
    <cellStyle name="chemes]_x000d__x000a_Sci-Fi=_x000d__x000a_Nature=_x000d__x000a_robin=_x000d__x000a__x000d__x000a_[SoundScheme.Nature]_x000d__x000a_SystemAsterisk=C:\SNDSYS" xfId="3"/>
    <cellStyle name="chemes]_x000d__x000a_Sci-Fi=_x000d__x000a_Nature=_x000d__x000a_robin=_x000d__x000a__x000d__x000a_[SoundScheme.Nature]_x000d__x000a_SystemAsterisk=C:\SNDSYS 2" xfId="52"/>
    <cellStyle name="Comma 2" xfId="53"/>
    <cellStyle name="Comma0" xfId="18"/>
    <cellStyle name="Comma0 2" xfId="54"/>
    <cellStyle name="Currency 2" xfId="85"/>
    <cellStyle name="Currency 3" xfId="86"/>
    <cellStyle name="Currency0" xfId="87"/>
    <cellStyle name="Date" xfId="88"/>
    <cellStyle name="Explanatory Text 2" xfId="55"/>
    <cellStyle name="F2" xfId="89"/>
    <cellStyle name="F3" xfId="90"/>
    <cellStyle name="F4" xfId="91"/>
    <cellStyle name="F5" xfId="92"/>
    <cellStyle name="F6" xfId="93"/>
    <cellStyle name="F7" xfId="94"/>
    <cellStyle name="F8" xfId="95"/>
    <cellStyle name="Fixed" xfId="96"/>
    <cellStyle name="Good 2" xfId="56"/>
    <cellStyle name="Heading 1 10" xfId="97"/>
    <cellStyle name="Heading 1 11" xfId="98"/>
    <cellStyle name="Heading 1 2" xfId="57"/>
    <cellStyle name="Heading 1 3" xfId="99"/>
    <cellStyle name="Heading 1 4" xfId="100"/>
    <cellStyle name="Heading 1 5" xfId="101"/>
    <cellStyle name="Heading 1 6" xfId="102"/>
    <cellStyle name="Heading 1 7" xfId="103"/>
    <cellStyle name="Heading 1 8" xfId="104"/>
    <cellStyle name="Heading 1 9" xfId="105"/>
    <cellStyle name="Heading 2 10" xfId="106"/>
    <cellStyle name="Heading 2 11" xfId="107"/>
    <cellStyle name="Heading 2 2" xfId="58"/>
    <cellStyle name="Heading 2 3" xfId="108"/>
    <cellStyle name="Heading 2 4" xfId="109"/>
    <cellStyle name="Heading 2 5" xfId="110"/>
    <cellStyle name="Heading 2 6" xfId="111"/>
    <cellStyle name="Heading 2 7" xfId="112"/>
    <cellStyle name="Heading 2 8" xfId="113"/>
    <cellStyle name="Heading 2 9" xfId="114"/>
    <cellStyle name="Heading 3 2" xfId="59"/>
    <cellStyle name="Heading 4 2" xfId="60"/>
    <cellStyle name="HEADING1" xfId="115"/>
    <cellStyle name="HEADING2" xfId="116"/>
    <cellStyle name="Hyperlink 2" xfId="117"/>
    <cellStyle name="Input 2" xfId="61"/>
    <cellStyle name="Linked Cell 2" xfId="62"/>
    <cellStyle name="N1" xfId="4"/>
    <cellStyle name="N1 2" xfId="5"/>
    <cellStyle name="N1 2 2" xfId="118"/>
    <cellStyle name="N1 2 3" xfId="119"/>
    <cellStyle name="N1 3" xfId="63"/>
    <cellStyle name="N1 3 2" xfId="120"/>
    <cellStyle name="N1 4" xfId="121"/>
    <cellStyle name="N1 5" xfId="122"/>
    <cellStyle name="N1_2010 JGL Leading Edge Master GSR Book Pages 1.4" xfId="123"/>
    <cellStyle name="Neutral 2" xfId="64"/>
    <cellStyle name="Normal" xfId="0" builtinId="0"/>
    <cellStyle name="Normal 10" xfId="16"/>
    <cellStyle name="Normal 11" xfId="20"/>
    <cellStyle name="Normal 11 2" xfId="124"/>
    <cellStyle name="Normal 12" xfId="21"/>
    <cellStyle name="Normal 12 2" xfId="19"/>
    <cellStyle name="Normal 13" xfId="81"/>
    <cellStyle name="Normal 14" xfId="134"/>
    <cellStyle name="Normal 2" xfId="1"/>
    <cellStyle name="Normal 2 2" xfId="15"/>
    <cellStyle name="Normal 2 2 2" xfId="65"/>
    <cellStyle name="Normal 2 3" xfId="66"/>
    <cellStyle name="Normal 2_2011 JG Canada Advances" xfId="125"/>
    <cellStyle name="Normal 3" xfId="6"/>
    <cellStyle name="Normal 3 2" xfId="7"/>
    <cellStyle name="Normal 3 3" xfId="67"/>
    <cellStyle name="Normal 4" xfId="8"/>
    <cellStyle name="Normal 4 2" xfId="68"/>
    <cellStyle name="Normal 4 3" xfId="69"/>
    <cellStyle name="Normal 5" xfId="9"/>
    <cellStyle name="Normal 5 2" xfId="70"/>
    <cellStyle name="Normal 5 3" xfId="71"/>
    <cellStyle name="Normal 6" xfId="10"/>
    <cellStyle name="Normal 6 2" xfId="72"/>
    <cellStyle name="Normal 6 3" xfId="73"/>
    <cellStyle name="Normal 7" xfId="11"/>
    <cellStyle name="Normal 7 2" xfId="74"/>
    <cellStyle name="Normal 7 3" xfId="75"/>
    <cellStyle name="Normal 8" xfId="12"/>
    <cellStyle name="Normal 8 2" xfId="126"/>
    <cellStyle name="Normal 9" xfId="13"/>
    <cellStyle name="Normal_07 Observation Plots Book Pages" xfId="82"/>
    <cellStyle name="Normal_Book2" xfId="135"/>
    <cellStyle name="Normal_LS 08" xfId="22"/>
    <cellStyle name="normální 2" xfId="127"/>
    <cellStyle name="normální_List1" xfId="128"/>
    <cellStyle name="Norman_characters" xfId="129"/>
    <cellStyle name="Note 2" xfId="76"/>
    <cellStyle name="Note 3" xfId="130"/>
    <cellStyle name="Output 2" xfId="77"/>
    <cellStyle name="Percent 2" xfId="131"/>
    <cellStyle name="Percent 3" xfId="132"/>
    <cellStyle name="Percent 4" xfId="133"/>
    <cellStyle name="Title 2" xfId="78"/>
    <cellStyle name="Total 2" xfId="79"/>
    <cellStyle name="Warning Text 2" xfId="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6629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238125</xdr:colOff>
      <xdr:row>3</xdr:row>
      <xdr:rowOff>79375</xdr:rowOff>
    </xdr:from>
    <xdr:to>
      <xdr:col>2</xdr:col>
      <xdr:colOff>452437</xdr:colOff>
      <xdr:row>3</xdr:row>
      <xdr:rowOff>80963</xdr:rowOff>
    </xdr:to>
    <xdr:cxnSp macro="">
      <xdr:nvCxnSpPr>
        <xdr:cNvPr id="3" name="Straight Arrow Connector 2"/>
        <xdr:cNvCxnSpPr/>
      </xdr:nvCxnSpPr>
      <xdr:spPr>
        <a:xfrm>
          <a:off x="2082165" y="467995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46</xdr:row>
      <xdr:rowOff>87312</xdr:rowOff>
    </xdr:from>
    <xdr:to>
      <xdr:col>2</xdr:col>
      <xdr:colOff>436562</xdr:colOff>
      <xdr:row>46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7219632"/>
          <a:ext cx="18383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46</xdr:row>
      <xdr:rowOff>87312</xdr:rowOff>
    </xdr:from>
    <xdr:to>
      <xdr:col>2</xdr:col>
      <xdr:colOff>436562</xdr:colOff>
      <xdr:row>46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7242492"/>
          <a:ext cx="18383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79692</xdr:rowOff>
    </xdr:from>
    <xdr:to>
      <xdr:col>2</xdr:col>
      <xdr:colOff>436562</xdr:colOff>
      <xdr:row>3</xdr:row>
      <xdr:rowOff>81280</xdr:rowOff>
    </xdr:to>
    <xdr:cxnSp macro="">
      <xdr:nvCxnSpPr>
        <xdr:cNvPr id="2" name="Straight Arrow Connector 1"/>
        <xdr:cNvCxnSpPr/>
      </xdr:nvCxnSpPr>
      <xdr:spPr>
        <a:xfrm>
          <a:off x="2089150" y="46831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4</xdr:row>
      <xdr:rowOff>87312</xdr:rowOff>
    </xdr:from>
    <xdr:to>
      <xdr:col>2</xdr:col>
      <xdr:colOff>436562</xdr:colOff>
      <xdr:row>4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60547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46</xdr:row>
      <xdr:rowOff>87312</xdr:rowOff>
    </xdr:from>
    <xdr:to>
      <xdr:col>2</xdr:col>
      <xdr:colOff>436562</xdr:colOff>
      <xdr:row>46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45</xdr:row>
      <xdr:rowOff>87312</xdr:rowOff>
    </xdr:from>
    <xdr:to>
      <xdr:col>2</xdr:col>
      <xdr:colOff>436562</xdr:colOff>
      <xdr:row>45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7059612"/>
          <a:ext cx="18383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3</xdr:row>
      <xdr:rowOff>87312</xdr:rowOff>
    </xdr:from>
    <xdr:to>
      <xdr:col>2</xdr:col>
      <xdr:colOff>436562</xdr:colOff>
      <xdr:row>3</xdr:row>
      <xdr:rowOff>88900</xdr:rowOff>
    </xdr:to>
    <xdr:cxnSp macro="">
      <xdr:nvCxnSpPr>
        <xdr:cNvPr id="2" name="Straight Arrow Connector 1"/>
        <xdr:cNvCxnSpPr/>
      </xdr:nvCxnSpPr>
      <xdr:spPr>
        <a:xfrm>
          <a:off x="2089150" y="475932"/>
          <a:ext cx="214312" cy="158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%20Office%20Files\EXCEL\97-P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S%20Office%20Files\EXCEL\Archiv02\97-P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sharrison\Local%20Settings\Temporary%20Internet%20Files\Content.Outlook\DAMBJU9R\USS10BRLAT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unWheat%20Older%20Files%20for%20Website\USS14WLA%20tb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unWheat%20Older%20Files%20for%20Website\USS14%20MEANS%20SAH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WNY97"/>
    </sheetNames>
    <sheetDataSet>
      <sheetData sheetId="0">
        <row r="8">
          <cell r="A8">
            <v>2</v>
          </cell>
          <cell r="B8" t="str">
            <v xml:space="preserve">COKER 9835  </v>
          </cell>
          <cell r="G8">
            <v>63.7</v>
          </cell>
          <cell r="H8" t="str">
            <v>*</v>
          </cell>
          <cell r="I8">
            <v>76.400000000000006</v>
          </cell>
          <cell r="J8" t="str">
            <v>*</v>
          </cell>
          <cell r="K8">
            <v>49.4</v>
          </cell>
          <cell r="Q8">
            <v>56.210371997795718</v>
          </cell>
          <cell r="W8">
            <v>73.5</v>
          </cell>
          <cell r="X8" t="str">
            <v>*</v>
          </cell>
          <cell r="Y8">
            <v>75.5</v>
          </cell>
          <cell r="Z8" t="str">
            <v>*</v>
          </cell>
          <cell r="AA8">
            <v>71.8</v>
          </cell>
          <cell r="AC8">
            <v>68</v>
          </cell>
          <cell r="AE8">
            <v>97</v>
          </cell>
          <cell r="AF8" t="str">
            <v>*</v>
          </cell>
          <cell r="AG8">
            <v>77</v>
          </cell>
          <cell r="AM8">
            <v>69.7</v>
          </cell>
          <cell r="AO8">
            <v>74</v>
          </cell>
          <cell r="AQ8">
            <v>114.3</v>
          </cell>
          <cell r="AY8">
            <v>80.2</v>
          </cell>
          <cell r="BA8">
            <v>68.400000000000006</v>
          </cell>
          <cell r="BI8">
            <v>74.346951692138134</v>
          </cell>
          <cell r="BJ8">
            <v>3</v>
          </cell>
          <cell r="BK8">
            <v>74.340691466519729</v>
          </cell>
          <cell r="BL8">
            <v>5</v>
          </cell>
          <cell r="BM8">
            <v>2</v>
          </cell>
          <cell r="BN8" t="str">
            <v xml:space="preserve">COKER 9835  </v>
          </cell>
          <cell r="BO8">
            <v>62.45</v>
          </cell>
          <cell r="BP8">
            <v>5</v>
          </cell>
          <cell r="BQ8">
            <v>65.436790665931923</v>
          </cell>
          <cell r="BR8">
            <v>10</v>
          </cell>
          <cell r="BS8">
            <v>73.5</v>
          </cell>
          <cell r="BT8">
            <v>5</v>
          </cell>
          <cell r="BU8">
            <v>78.933333333333337</v>
          </cell>
          <cell r="BV8">
            <v>8</v>
          </cell>
          <cell r="BW8">
            <v>73.349999999999994</v>
          </cell>
          <cell r="BX8">
            <v>22</v>
          </cell>
          <cell r="BY8">
            <v>94.15</v>
          </cell>
          <cell r="BZ8">
            <v>7</v>
          </cell>
          <cell r="CA8">
            <v>68</v>
          </cell>
          <cell r="CB8">
            <v>15</v>
          </cell>
        </row>
        <row r="9">
          <cell r="A9">
            <v>3</v>
          </cell>
          <cell r="B9" t="str">
            <v>PIONEER 2643</v>
          </cell>
          <cell r="G9">
            <v>60</v>
          </cell>
          <cell r="H9" t="str">
            <v>*</v>
          </cell>
          <cell r="I9">
            <v>79.099999999999994</v>
          </cell>
          <cell r="J9" t="str">
            <v>*</v>
          </cell>
          <cell r="K9">
            <v>42.8</v>
          </cell>
          <cell r="Q9">
            <v>55.168426822937093</v>
          </cell>
          <cell r="W9">
            <v>67.5</v>
          </cell>
          <cell r="Y9">
            <v>57.4</v>
          </cell>
          <cell r="AA9">
            <v>69.400000000000006</v>
          </cell>
          <cell r="AC9">
            <v>64.3</v>
          </cell>
          <cell r="AE9">
            <v>107</v>
          </cell>
          <cell r="AF9" t="str">
            <v>**</v>
          </cell>
          <cell r="AG9">
            <v>79</v>
          </cell>
          <cell r="AM9">
            <v>76.900000000000006</v>
          </cell>
          <cell r="AN9" t="str">
            <v>*</v>
          </cell>
          <cell r="AO9">
            <v>77</v>
          </cell>
          <cell r="AQ9">
            <v>108.9</v>
          </cell>
          <cell r="AY9">
            <v>80.3</v>
          </cell>
          <cell r="BA9">
            <v>69.2</v>
          </cell>
          <cell r="BI9">
            <v>72.651417447918234</v>
          </cell>
          <cell r="BJ9">
            <v>7</v>
          </cell>
          <cell r="BK9">
            <v>72.931228454862477</v>
          </cell>
          <cell r="BL9">
            <v>8</v>
          </cell>
          <cell r="BM9">
            <v>3</v>
          </cell>
          <cell r="BN9" t="str">
            <v>PIONEER 2643</v>
          </cell>
          <cell r="BO9">
            <v>50.099999999999994</v>
          </cell>
          <cell r="BP9">
            <v>25</v>
          </cell>
          <cell r="BQ9">
            <v>64.756142274312367</v>
          </cell>
          <cell r="BR9">
            <v>10</v>
          </cell>
          <cell r="BS9">
            <v>67.5</v>
          </cell>
          <cell r="BT9">
            <v>14</v>
          </cell>
          <cell r="BU9">
            <v>80.233333333333334</v>
          </cell>
          <cell r="BV9">
            <v>5</v>
          </cell>
          <cell r="BW9">
            <v>77.95</v>
          </cell>
          <cell r="BX9">
            <v>9</v>
          </cell>
          <cell r="BY9">
            <v>92.95</v>
          </cell>
          <cell r="BZ9">
            <v>10</v>
          </cell>
          <cell r="CA9">
            <v>64.3</v>
          </cell>
          <cell r="CB9">
            <v>25</v>
          </cell>
        </row>
        <row r="10">
          <cell r="A10">
            <v>4</v>
          </cell>
          <cell r="B10" t="str">
            <v xml:space="preserve">SC 900237   </v>
          </cell>
          <cell r="G10">
            <v>58.4</v>
          </cell>
          <cell r="H10" t="str">
            <v>*</v>
          </cell>
          <cell r="I10">
            <v>68.8</v>
          </cell>
          <cell r="K10">
            <v>44.9</v>
          </cell>
          <cell r="Q10">
            <v>59.804552495252416</v>
          </cell>
          <cell r="R10" t="str">
            <v>*</v>
          </cell>
          <cell r="W10">
            <v>66.3</v>
          </cell>
          <cell r="Y10">
            <v>66</v>
          </cell>
          <cell r="AA10">
            <v>61.2</v>
          </cell>
          <cell r="AC10">
            <v>68.8</v>
          </cell>
          <cell r="AE10">
            <v>105</v>
          </cell>
          <cell r="AF10" t="str">
            <v>*</v>
          </cell>
          <cell r="AG10">
            <v>80</v>
          </cell>
          <cell r="AM10">
            <v>66.7</v>
          </cell>
          <cell r="AO10">
            <v>65</v>
          </cell>
          <cell r="AQ10">
            <v>102.5</v>
          </cell>
          <cell r="AY10">
            <v>83.5</v>
          </cell>
          <cell r="BA10">
            <v>65.5</v>
          </cell>
          <cell r="BI10">
            <v>70.261888653480952</v>
          </cell>
          <cell r="BJ10">
            <v>15</v>
          </cell>
          <cell r="BK10">
            <v>70.826970166350165</v>
          </cell>
          <cell r="BL10">
            <v>14</v>
          </cell>
          <cell r="BM10">
            <v>4</v>
          </cell>
          <cell r="BN10" t="str">
            <v xml:space="preserve">SC 900237   </v>
          </cell>
          <cell r="BO10">
            <v>55.45</v>
          </cell>
          <cell r="BP10">
            <v>11</v>
          </cell>
          <cell r="BQ10">
            <v>62.334850831750799</v>
          </cell>
          <cell r="BR10">
            <v>20</v>
          </cell>
          <cell r="BS10">
            <v>66.3</v>
          </cell>
          <cell r="BT10">
            <v>17</v>
          </cell>
          <cell r="BU10">
            <v>78.333333333333329</v>
          </cell>
          <cell r="BV10">
            <v>9</v>
          </cell>
          <cell r="BW10">
            <v>73.349999999999994</v>
          </cell>
          <cell r="BX10">
            <v>22</v>
          </cell>
          <cell r="BY10">
            <v>83.75</v>
          </cell>
          <cell r="BZ10">
            <v>26</v>
          </cell>
          <cell r="CA10">
            <v>68.8</v>
          </cell>
          <cell r="CB10">
            <v>14</v>
          </cell>
        </row>
        <row r="11">
          <cell r="A11">
            <v>5</v>
          </cell>
          <cell r="B11" t="str">
            <v>NK/Coker 9704</v>
          </cell>
          <cell r="G11">
            <v>58.4</v>
          </cell>
          <cell r="H11" t="str">
            <v>*</v>
          </cell>
          <cell r="I11">
            <v>77.2</v>
          </cell>
          <cell r="J11" t="str">
            <v>*</v>
          </cell>
          <cell r="K11">
            <v>50.4</v>
          </cell>
          <cell r="Q11">
            <v>65.877534434541928</v>
          </cell>
          <cell r="R11" t="str">
            <v>*</v>
          </cell>
          <cell r="W11">
            <v>63.5</v>
          </cell>
          <cell r="Y11">
            <v>56.6</v>
          </cell>
          <cell r="AA11">
            <v>65.7</v>
          </cell>
          <cell r="AC11">
            <v>75.5</v>
          </cell>
          <cell r="AD11" t="str">
            <v>*</v>
          </cell>
          <cell r="AE11">
            <v>91</v>
          </cell>
          <cell r="AG11">
            <v>84</v>
          </cell>
          <cell r="AM11">
            <v>72.5</v>
          </cell>
          <cell r="AO11">
            <v>74</v>
          </cell>
          <cell r="AQ11">
            <v>97.5</v>
          </cell>
          <cell r="AY11">
            <v>81.099999999999994</v>
          </cell>
          <cell r="BA11">
            <v>64.5</v>
          </cell>
          <cell r="BI11">
            <v>71.705964187272457</v>
          </cell>
          <cell r="BJ11">
            <v>13</v>
          </cell>
          <cell r="BK11">
            <v>71.851835628969454</v>
          </cell>
          <cell r="BL11">
            <v>11</v>
          </cell>
          <cell r="BM11">
            <v>5</v>
          </cell>
          <cell r="BN11" t="str">
            <v>NK/Coker 9704</v>
          </cell>
          <cell r="BO11">
            <v>53.5</v>
          </cell>
          <cell r="BP11">
            <v>14</v>
          </cell>
          <cell r="BQ11">
            <v>67.159178144847303</v>
          </cell>
          <cell r="BR11">
            <v>6</v>
          </cell>
          <cell r="BS11">
            <v>63.5</v>
          </cell>
          <cell r="BT11">
            <v>20</v>
          </cell>
          <cell r="BU11">
            <v>77.399999999999991</v>
          </cell>
          <cell r="BV11">
            <v>14</v>
          </cell>
          <cell r="BW11">
            <v>78.25</v>
          </cell>
          <cell r="BX11">
            <v>9</v>
          </cell>
          <cell r="BY11">
            <v>85.75</v>
          </cell>
          <cell r="BZ11">
            <v>24</v>
          </cell>
          <cell r="CA11">
            <v>75.5</v>
          </cell>
          <cell r="CB11">
            <v>6</v>
          </cell>
        </row>
        <row r="12">
          <cell r="A12">
            <v>6</v>
          </cell>
          <cell r="B12" t="str">
            <v xml:space="preserve">MO 94-317   </v>
          </cell>
          <cell r="G12">
            <v>72</v>
          </cell>
          <cell r="H12" t="str">
            <v>*</v>
          </cell>
          <cell r="I12">
            <v>73.3</v>
          </cell>
          <cell r="J12" t="str">
            <v>*</v>
          </cell>
          <cell r="K12">
            <v>24.7</v>
          </cell>
          <cell r="Q12">
            <v>64.38682665500653</v>
          </cell>
          <cell r="R12" t="str">
            <v>*</v>
          </cell>
          <cell r="W12">
            <v>63.9</v>
          </cell>
          <cell r="Y12">
            <v>29.7</v>
          </cell>
          <cell r="AA12">
            <v>68.900000000000006</v>
          </cell>
          <cell r="AC12">
            <v>61</v>
          </cell>
          <cell r="AE12">
            <v>79</v>
          </cell>
          <cell r="AG12">
            <v>77</v>
          </cell>
          <cell r="AM12">
            <v>63.4</v>
          </cell>
          <cell r="AO12">
            <v>62</v>
          </cell>
          <cell r="AQ12">
            <v>126.4</v>
          </cell>
          <cell r="AR12" t="str">
            <v>*</v>
          </cell>
          <cell r="AY12">
            <v>75.900000000000006</v>
          </cell>
          <cell r="BA12">
            <v>65.599999999999994</v>
          </cell>
          <cell r="BI12">
            <v>66.59129435807742</v>
          </cell>
          <cell r="BJ12">
            <v>23</v>
          </cell>
          <cell r="BK12">
            <v>67.145788443667101</v>
          </cell>
          <cell r="BL12">
            <v>22</v>
          </cell>
          <cell r="BM12">
            <v>6</v>
          </cell>
          <cell r="BN12" t="str">
            <v xml:space="preserve">MO 94-317   </v>
          </cell>
          <cell r="BO12">
            <v>27.2</v>
          </cell>
          <cell r="BP12">
            <v>33</v>
          </cell>
          <cell r="BQ12">
            <v>69.895608885002176</v>
          </cell>
          <cell r="BR12">
            <v>3</v>
          </cell>
          <cell r="BS12">
            <v>63.9</v>
          </cell>
          <cell r="BT12">
            <v>20</v>
          </cell>
          <cell r="BU12">
            <v>69.63333333333334</v>
          </cell>
          <cell r="BV12">
            <v>20</v>
          </cell>
          <cell r="BW12">
            <v>70.2</v>
          </cell>
          <cell r="BX12">
            <v>26</v>
          </cell>
          <cell r="BY12">
            <v>94.2</v>
          </cell>
          <cell r="BZ12">
            <v>7</v>
          </cell>
          <cell r="CA12">
            <v>61</v>
          </cell>
          <cell r="CB12">
            <v>28</v>
          </cell>
        </row>
        <row r="13">
          <cell r="A13">
            <v>7</v>
          </cell>
          <cell r="B13" t="str">
            <v xml:space="preserve">SC 910031   </v>
          </cell>
          <cell r="G13">
            <v>59.1</v>
          </cell>
          <cell r="H13" t="str">
            <v>*</v>
          </cell>
          <cell r="I13">
            <v>74.2</v>
          </cell>
          <cell r="J13" t="str">
            <v>*</v>
          </cell>
          <cell r="K13">
            <v>50.2</v>
          </cell>
          <cell r="Q13">
            <v>62.710086377532406</v>
          </cell>
          <cell r="R13" t="str">
            <v>*</v>
          </cell>
          <cell r="W13">
            <v>57.8</v>
          </cell>
          <cell r="Y13">
            <v>57</v>
          </cell>
          <cell r="AA13">
            <v>57.9</v>
          </cell>
          <cell r="AC13">
            <v>54</v>
          </cell>
          <cell r="AE13">
            <v>88</v>
          </cell>
          <cell r="AG13">
            <v>75</v>
          </cell>
          <cell r="AM13">
            <v>59.9</v>
          </cell>
          <cell r="AO13">
            <v>64</v>
          </cell>
          <cell r="AQ13">
            <v>104.4</v>
          </cell>
          <cell r="AY13">
            <v>59.9</v>
          </cell>
          <cell r="BA13">
            <v>35.799999999999997</v>
          </cell>
          <cell r="BI13">
            <v>66.477698952117876</v>
          </cell>
          <cell r="BJ13">
            <v>23</v>
          </cell>
          <cell r="BK13">
            <v>63.994005758502148</v>
          </cell>
          <cell r="BL13">
            <v>28</v>
          </cell>
          <cell r="BM13">
            <v>7</v>
          </cell>
          <cell r="BN13" t="str">
            <v xml:space="preserve">SC 910031   </v>
          </cell>
          <cell r="BO13">
            <v>53.6</v>
          </cell>
          <cell r="BP13">
            <v>14</v>
          </cell>
          <cell r="BQ13">
            <v>65.336695459177477</v>
          </cell>
          <cell r="BR13">
            <v>10</v>
          </cell>
          <cell r="BS13">
            <v>57.8</v>
          </cell>
          <cell r="BT13">
            <v>28</v>
          </cell>
          <cell r="BU13">
            <v>66.63333333333334</v>
          </cell>
          <cell r="BV13">
            <v>24</v>
          </cell>
          <cell r="BW13">
            <v>67.45</v>
          </cell>
          <cell r="BX13">
            <v>28</v>
          </cell>
          <cell r="BY13">
            <v>84.2</v>
          </cell>
          <cell r="BZ13">
            <v>26</v>
          </cell>
          <cell r="CA13">
            <v>54</v>
          </cell>
          <cell r="CB13">
            <v>31</v>
          </cell>
        </row>
        <row r="14">
          <cell r="A14">
            <v>8</v>
          </cell>
          <cell r="B14" t="str">
            <v xml:space="preserve">GA 87467    </v>
          </cell>
          <cell r="G14">
            <v>37.299999999999997</v>
          </cell>
          <cell r="I14">
            <v>67.5</v>
          </cell>
          <cell r="K14">
            <v>57.5</v>
          </cell>
          <cell r="L14" t="str">
            <v>*</v>
          </cell>
          <cell r="Q14">
            <v>55.531516566721024</v>
          </cell>
          <cell r="W14">
            <v>63.5</v>
          </cell>
          <cell r="Y14">
            <v>81</v>
          </cell>
          <cell r="Z14" t="str">
            <v>**</v>
          </cell>
          <cell r="AA14">
            <v>72.599999999999994</v>
          </cell>
          <cell r="AC14">
            <v>66.599999999999994</v>
          </cell>
          <cell r="AE14">
            <v>85</v>
          </cell>
          <cell r="AG14">
            <v>87</v>
          </cell>
          <cell r="AH14" t="str">
            <v>*</v>
          </cell>
          <cell r="AM14">
            <v>74.400000000000006</v>
          </cell>
          <cell r="AN14" t="str">
            <v>*</v>
          </cell>
          <cell r="AO14">
            <v>90</v>
          </cell>
          <cell r="AP14" t="str">
            <v>**</v>
          </cell>
          <cell r="AQ14">
            <v>110.5</v>
          </cell>
          <cell r="AY14">
            <v>70.5</v>
          </cell>
          <cell r="BA14">
            <v>67.900000000000006</v>
          </cell>
          <cell r="BI14">
            <v>72.95627050513238</v>
          </cell>
          <cell r="BJ14">
            <v>7</v>
          </cell>
          <cell r="BK14">
            <v>72.455434437781406</v>
          </cell>
          <cell r="BL14">
            <v>11</v>
          </cell>
          <cell r="BM14">
            <v>8</v>
          </cell>
          <cell r="BN14" t="str">
            <v xml:space="preserve">GA 87467    </v>
          </cell>
          <cell r="BO14">
            <v>69.25</v>
          </cell>
          <cell r="BP14">
            <v>1</v>
          </cell>
          <cell r="BQ14">
            <v>53.443838855573667</v>
          </cell>
          <cell r="BR14">
            <v>28</v>
          </cell>
          <cell r="BS14">
            <v>63.5</v>
          </cell>
          <cell r="BT14">
            <v>20</v>
          </cell>
          <cell r="BU14">
            <v>74.733333333333334</v>
          </cell>
          <cell r="BV14">
            <v>18</v>
          </cell>
          <cell r="BW14">
            <v>80.7</v>
          </cell>
          <cell r="BX14">
            <v>5</v>
          </cell>
          <cell r="BY14">
            <v>100.25</v>
          </cell>
          <cell r="BZ14">
            <v>4</v>
          </cell>
          <cell r="CA14">
            <v>66.599999999999994</v>
          </cell>
          <cell r="CB14">
            <v>18</v>
          </cell>
        </row>
        <row r="15">
          <cell r="A15">
            <v>9</v>
          </cell>
          <cell r="B15" t="str">
            <v xml:space="preserve">GA 871339   </v>
          </cell>
          <cell r="G15">
            <v>65.900000000000006</v>
          </cell>
          <cell r="H15" t="str">
            <v>*</v>
          </cell>
          <cell r="I15">
            <v>75.3</v>
          </cell>
          <cell r="J15" t="str">
            <v>*</v>
          </cell>
          <cell r="K15">
            <v>32.5</v>
          </cell>
          <cell r="Q15">
            <v>53.959215586335318</v>
          </cell>
          <cell r="W15">
            <v>67.3</v>
          </cell>
          <cell r="Y15">
            <v>61.1</v>
          </cell>
          <cell r="AA15">
            <v>79.5</v>
          </cell>
          <cell r="AB15" t="str">
            <v>*</v>
          </cell>
          <cell r="AC15">
            <v>65.8</v>
          </cell>
          <cell r="AE15">
            <v>89</v>
          </cell>
          <cell r="AG15">
            <v>90</v>
          </cell>
          <cell r="AH15" t="str">
            <v>*</v>
          </cell>
          <cell r="AM15">
            <v>83.5</v>
          </cell>
          <cell r="AN15" t="str">
            <v>*</v>
          </cell>
          <cell r="AO15">
            <v>86</v>
          </cell>
          <cell r="AP15" t="str">
            <v>*</v>
          </cell>
          <cell r="AQ15">
            <v>111.7</v>
          </cell>
          <cell r="AY15">
            <v>74.7</v>
          </cell>
          <cell r="BA15">
            <v>62.9</v>
          </cell>
          <cell r="BI15">
            <v>73.966093506641172</v>
          </cell>
          <cell r="BJ15">
            <v>3</v>
          </cell>
          <cell r="BK15">
            <v>73.277281039089033</v>
          </cell>
          <cell r="BL15">
            <v>8</v>
          </cell>
          <cell r="BM15">
            <v>9</v>
          </cell>
          <cell r="BN15" t="str">
            <v xml:space="preserve">GA 871339   </v>
          </cell>
          <cell r="BO15">
            <v>46.8</v>
          </cell>
          <cell r="BP15">
            <v>28</v>
          </cell>
          <cell r="BQ15">
            <v>65.053071862111764</v>
          </cell>
          <cell r="BR15">
            <v>10</v>
          </cell>
          <cell r="BS15">
            <v>67.3</v>
          </cell>
          <cell r="BT15">
            <v>16</v>
          </cell>
          <cell r="BU15">
            <v>78.100000000000009</v>
          </cell>
          <cell r="BV15">
            <v>9</v>
          </cell>
          <cell r="BW15">
            <v>86.75</v>
          </cell>
          <cell r="BX15">
            <v>1</v>
          </cell>
          <cell r="BY15">
            <v>98.85</v>
          </cell>
          <cell r="BZ15">
            <v>5</v>
          </cell>
          <cell r="CA15">
            <v>65.8</v>
          </cell>
          <cell r="CB15">
            <v>20</v>
          </cell>
        </row>
        <row r="16">
          <cell r="A16">
            <v>10</v>
          </cell>
          <cell r="B16" t="str">
            <v xml:space="preserve">GA 90078    </v>
          </cell>
          <cell r="G16">
            <v>49.5</v>
          </cell>
          <cell r="I16">
            <v>63.7</v>
          </cell>
          <cell r="K16">
            <v>30.9</v>
          </cell>
          <cell r="Q16">
            <v>58.208589486620113</v>
          </cell>
          <cell r="W16">
            <v>64.3</v>
          </cell>
          <cell r="Y16">
            <v>72.099999999999994</v>
          </cell>
          <cell r="Z16" t="str">
            <v>*</v>
          </cell>
          <cell r="AA16">
            <v>68.400000000000006</v>
          </cell>
          <cell r="AC16">
            <v>65.7</v>
          </cell>
          <cell r="AE16">
            <v>47</v>
          </cell>
          <cell r="AG16">
            <v>79</v>
          </cell>
          <cell r="AM16">
            <v>70.2</v>
          </cell>
          <cell r="AO16">
            <v>73</v>
          </cell>
          <cell r="AQ16">
            <v>100</v>
          </cell>
          <cell r="AY16">
            <v>77.5</v>
          </cell>
          <cell r="BA16">
            <v>70.900000000000006</v>
          </cell>
          <cell r="BI16">
            <v>64.769891498970779</v>
          </cell>
          <cell r="BJ16">
            <v>26</v>
          </cell>
          <cell r="BK16">
            <v>66.027239299108004</v>
          </cell>
          <cell r="BL16">
            <v>24</v>
          </cell>
          <cell r="BM16">
            <v>10</v>
          </cell>
          <cell r="BN16" t="str">
            <v xml:space="preserve">GA 90078    </v>
          </cell>
          <cell r="BO16">
            <v>51.5</v>
          </cell>
          <cell r="BP16">
            <v>22</v>
          </cell>
          <cell r="BQ16">
            <v>57.136196495540041</v>
          </cell>
          <cell r="BR16">
            <v>25</v>
          </cell>
          <cell r="BS16">
            <v>64.3</v>
          </cell>
          <cell r="BT16">
            <v>20</v>
          </cell>
          <cell r="BU16">
            <v>60.366666666666674</v>
          </cell>
          <cell r="BV16">
            <v>30</v>
          </cell>
          <cell r="BW16">
            <v>74.599999999999994</v>
          </cell>
          <cell r="BX16">
            <v>16</v>
          </cell>
          <cell r="BY16">
            <v>86.5</v>
          </cell>
          <cell r="BZ16">
            <v>23</v>
          </cell>
          <cell r="CA16">
            <v>65.7</v>
          </cell>
          <cell r="CB16">
            <v>20</v>
          </cell>
        </row>
        <row r="17">
          <cell r="A17">
            <v>11</v>
          </cell>
          <cell r="B17" t="str">
            <v>LA 85422-C13</v>
          </cell>
          <cell r="G17">
            <v>40.799999999999997</v>
          </cell>
          <cell r="I17">
            <v>68.599999999999994</v>
          </cell>
          <cell r="K17">
            <v>61.2</v>
          </cell>
          <cell r="L17" t="str">
            <v>**</v>
          </cell>
          <cell r="Q17">
            <v>49.886082999887215</v>
          </cell>
          <cell r="W17">
            <v>71</v>
          </cell>
          <cell r="X17" t="str">
            <v>*</v>
          </cell>
          <cell r="Y17">
            <v>77.099999999999994</v>
          </cell>
          <cell r="Z17" t="str">
            <v>*</v>
          </cell>
          <cell r="AA17">
            <v>77.900000000000006</v>
          </cell>
          <cell r="AB17" t="str">
            <v>*</v>
          </cell>
          <cell r="AC17">
            <v>67</v>
          </cell>
          <cell r="AE17">
            <v>58</v>
          </cell>
          <cell r="AG17">
            <v>96</v>
          </cell>
          <cell r="AH17" t="str">
            <v>**</v>
          </cell>
          <cell r="AM17">
            <v>70.599999999999994</v>
          </cell>
          <cell r="AO17">
            <v>64</v>
          </cell>
          <cell r="AQ17">
            <v>102</v>
          </cell>
          <cell r="AY17">
            <v>62.8</v>
          </cell>
          <cell r="BA17">
            <v>60.4</v>
          </cell>
          <cell r="BI17">
            <v>69.54508330768364</v>
          </cell>
          <cell r="BJ17">
            <v>15</v>
          </cell>
          <cell r="BK17">
            <v>68.485738866659148</v>
          </cell>
          <cell r="BL17">
            <v>21</v>
          </cell>
          <cell r="BM17">
            <v>11</v>
          </cell>
          <cell r="BN17" t="str">
            <v>LA 85422-C13</v>
          </cell>
          <cell r="BO17">
            <v>69.150000000000006</v>
          </cell>
          <cell r="BP17">
            <v>1</v>
          </cell>
          <cell r="BQ17">
            <v>53.095360999962402</v>
          </cell>
          <cell r="BR17">
            <v>28</v>
          </cell>
          <cell r="BS17">
            <v>71</v>
          </cell>
          <cell r="BT17">
            <v>9</v>
          </cell>
          <cell r="BU17">
            <v>67.63333333333334</v>
          </cell>
          <cell r="BV17">
            <v>23</v>
          </cell>
          <cell r="BW17">
            <v>83.3</v>
          </cell>
          <cell r="BX17">
            <v>3</v>
          </cell>
          <cell r="BY17">
            <v>83</v>
          </cell>
          <cell r="BZ17">
            <v>29</v>
          </cell>
          <cell r="CA17">
            <v>67</v>
          </cell>
          <cell r="CB17">
            <v>18</v>
          </cell>
        </row>
        <row r="18">
          <cell r="A18">
            <v>12</v>
          </cell>
          <cell r="B18" t="str">
            <v xml:space="preserve">TX 91D6999  </v>
          </cell>
          <cell r="G18">
            <v>60.6</v>
          </cell>
          <cell r="H18" t="str">
            <v>*</v>
          </cell>
          <cell r="I18">
            <v>66.599999999999994</v>
          </cell>
          <cell r="K18">
            <v>52.5</v>
          </cell>
          <cell r="L18" t="str">
            <v>*</v>
          </cell>
          <cell r="Q18">
            <v>54.815128263255204</v>
          </cell>
          <cell r="W18">
            <v>63.4</v>
          </cell>
          <cell r="Y18">
            <v>67.2</v>
          </cell>
          <cell r="AA18">
            <v>69.3</v>
          </cell>
          <cell r="AC18">
            <v>66.099999999999994</v>
          </cell>
          <cell r="AE18">
            <v>91</v>
          </cell>
          <cell r="AG18">
            <v>60</v>
          </cell>
          <cell r="AM18">
            <v>64.599999999999994</v>
          </cell>
          <cell r="AO18">
            <v>66</v>
          </cell>
          <cell r="AQ18">
            <v>118</v>
          </cell>
          <cell r="AR18" t="str">
            <v>*</v>
          </cell>
          <cell r="AY18">
            <v>82.9</v>
          </cell>
          <cell r="BA18">
            <v>62.9</v>
          </cell>
          <cell r="BI18">
            <v>69.239625251019632</v>
          </cell>
          <cell r="BJ18">
            <v>20</v>
          </cell>
          <cell r="BK18">
            <v>69.727675217550342</v>
          </cell>
          <cell r="BL18">
            <v>17</v>
          </cell>
          <cell r="BM18">
            <v>12</v>
          </cell>
          <cell r="BN18" t="str">
            <v xml:space="preserve">TX 91D6999  </v>
          </cell>
          <cell r="BO18">
            <v>59.85</v>
          </cell>
          <cell r="BP18">
            <v>8</v>
          </cell>
          <cell r="BQ18">
            <v>60.671709421085062</v>
          </cell>
          <cell r="BR18">
            <v>22</v>
          </cell>
          <cell r="BS18">
            <v>63.4</v>
          </cell>
          <cell r="BT18">
            <v>24</v>
          </cell>
          <cell r="BU18">
            <v>75.466666666666654</v>
          </cell>
          <cell r="BV18">
            <v>16</v>
          </cell>
          <cell r="BW18">
            <v>62.3</v>
          </cell>
          <cell r="BX18">
            <v>30</v>
          </cell>
          <cell r="BY18">
            <v>92</v>
          </cell>
          <cell r="BZ18">
            <v>12</v>
          </cell>
          <cell r="CA18">
            <v>66.099999999999994</v>
          </cell>
          <cell r="CB18">
            <v>20</v>
          </cell>
        </row>
        <row r="19">
          <cell r="A19">
            <v>13</v>
          </cell>
          <cell r="B19" t="str">
            <v xml:space="preserve">VA 94-52-68 </v>
          </cell>
          <cell r="G19">
            <v>57.4</v>
          </cell>
          <cell r="H19" t="str">
            <v>*</v>
          </cell>
          <cell r="I19">
            <v>75.400000000000006</v>
          </cell>
          <cell r="J19" t="str">
            <v>*</v>
          </cell>
          <cell r="K19">
            <v>38.799999999999997</v>
          </cell>
          <cell r="Q19">
            <v>65.370840657261425</v>
          </cell>
          <cell r="R19" t="str">
            <v>*</v>
          </cell>
          <cell r="W19">
            <v>77.8</v>
          </cell>
          <cell r="X19" t="str">
            <v>*</v>
          </cell>
          <cell r="Y19">
            <v>66.2</v>
          </cell>
          <cell r="AA19">
            <v>74.900000000000006</v>
          </cell>
          <cell r="AC19">
            <v>71.599999999999994</v>
          </cell>
          <cell r="AE19">
            <v>86</v>
          </cell>
          <cell r="AG19">
            <v>82</v>
          </cell>
          <cell r="AM19">
            <v>65.900000000000006</v>
          </cell>
          <cell r="AO19">
            <v>68</v>
          </cell>
          <cell r="AQ19">
            <v>117.5</v>
          </cell>
          <cell r="AR19" t="str">
            <v>*</v>
          </cell>
          <cell r="AY19">
            <v>89.6</v>
          </cell>
          <cell r="AZ19" t="str">
            <v>*</v>
          </cell>
          <cell r="BA19">
            <v>65.099999999999994</v>
          </cell>
          <cell r="BI19">
            <v>72.836218512097034</v>
          </cell>
          <cell r="BJ19">
            <v>7</v>
          </cell>
          <cell r="BK19">
            <v>73.438056043817411</v>
          </cell>
          <cell r="BL19">
            <v>8</v>
          </cell>
          <cell r="BM19">
            <v>13</v>
          </cell>
          <cell r="BN19" t="str">
            <v xml:space="preserve">VA 94-52-68 </v>
          </cell>
          <cell r="BO19">
            <v>52.5</v>
          </cell>
          <cell r="BP19">
            <v>17</v>
          </cell>
          <cell r="BQ19">
            <v>66.056946885753817</v>
          </cell>
          <cell r="BR19">
            <v>8</v>
          </cell>
          <cell r="BS19">
            <v>77.8</v>
          </cell>
          <cell r="BT19">
            <v>2</v>
          </cell>
          <cell r="BU19">
            <v>77.5</v>
          </cell>
          <cell r="BV19">
            <v>9</v>
          </cell>
          <cell r="BW19">
            <v>73.95</v>
          </cell>
          <cell r="BX19">
            <v>19</v>
          </cell>
          <cell r="BY19">
            <v>92.75</v>
          </cell>
          <cell r="BZ19">
            <v>10</v>
          </cell>
          <cell r="CA19">
            <v>71.599999999999994</v>
          </cell>
          <cell r="CB19">
            <v>9</v>
          </cell>
        </row>
        <row r="20">
          <cell r="A20">
            <v>14</v>
          </cell>
          <cell r="B20" t="str">
            <v>VA 94-54-479</v>
          </cell>
          <cell r="G20">
            <v>62.7</v>
          </cell>
          <cell r="H20" t="str">
            <v>*</v>
          </cell>
          <cell r="I20">
            <v>70</v>
          </cell>
          <cell r="K20">
            <v>48.1</v>
          </cell>
          <cell r="Q20">
            <v>58.681830051551984</v>
          </cell>
          <cell r="W20">
            <v>71.099999999999994</v>
          </cell>
          <cell r="X20" t="str">
            <v>*</v>
          </cell>
          <cell r="Y20">
            <v>78.099999999999994</v>
          </cell>
          <cell r="Z20" t="str">
            <v>*</v>
          </cell>
          <cell r="AA20">
            <v>87.5</v>
          </cell>
          <cell r="AB20" t="str">
            <v>**</v>
          </cell>
          <cell r="AC20">
            <v>74</v>
          </cell>
          <cell r="AD20" t="str">
            <v>*</v>
          </cell>
          <cell r="AE20">
            <v>95</v>
          </cell>
          <cell r="AF20" t="str">
            <v>*</v>
          </cell>
          <cell r="AG20">
            <v>79</v>
          </cell>
          <cell r="AM20">
            <v>81.099999999999994</v>
          </cell>
          <cell r="AN20" t="str">
            <v>*</v>
          </cell>
          <cell r="AO20">
            <v>83</v>
          </cell>
          <cell r="AP20" t="str">
            <v>*</v>
          </cell>
          <cell r="AQ20">
            <v>125.6</v>
          </cell>
          <cell r="AR20" t="str">
            <v>*</v>
          </cell>
          <cell r="AY20">
            <v>88.5</v>
          </cell>
          <cell r="AZ20" t="str">
            <v>*</v>
          </cell>
          <cell r="BA20">
            <v>69.400000000000006</v>
          </cell>
          <cell r="BI20">
            <v>77.990910003965539</v>
          </cell>
          <cell r="BJ20">
            <v>2</v>
          </cell>
          <cell r="BK20">
            <v>78.11878867010347</v>
          </cell>
          <cell r="BL20">
            <v>2</v>
          </cell>
          <cell r="BM20">
            <v>14</v>
          </cell>
          <cell r="BN20" t="str">
            <v>VA 94-54-479</v>
          </cell>
          <cell r="BO20">
            <v>63.099999999999994</v>
          </cell>
          <cell r="BP20">
            <v>5</v>
          </cell>
          <cell r="BQ20">
            <v>63.793943350517317</v>
          </cell>
          <cell r="BR20">
            <v>15</v>
          </cell>
          <cell r="BS20">
            <v>71.099999999999994</v>
          </cell>
          <cell r="BT20">
            <v>9</v>
          </cell>
          <cell r="BU20">
            <v>85.5</v>
          </cell>
          <cell r="BV20">
            <v>2</v>
          </cell>
          <cell r="BW20">
            <v>80.05</v>
          </cell>
          <cell r="BX20">
            <v>6</v>
          </cell>
          <cell r="BY20">
            <v>104.3</v>
          </cell>
          <cell r="BZ20">
            <v>1</v>
          </cell>
          <cell r="CA20">
            <v>74</v>
          </cell>
          <cell r="CB20">
            <v>8</v>
          </cell>
        </row>
        <row r="21">
          <cell r="A21">
            <v>15</v>
          </cell>
          <cell r="B21" t="str">
            <v>VA 94-54-549</v>
          </cell>
          <cell r="G21">
            <v>72.5</v>
          </cell>
          <cell r="H21" t="str">
            <v>**</v>
          </cell>
          <cell r="I21">
            <v>78.599999999999994</v>
          </cell>
          <cell r="J21" t="str">
            <v>*</v>
          </cell>
          <cell r="K21">
            <v>50.5</v>
          </cell>
          <cell r="Q21">
            <v>62.079370934959414</v>
          </cell>
          <cell r="R21" t="str">
            <v>*</v>
          </cell>
          <cell r="W21">
            <v>78.900000000000006</v>
          </cell>
          <cell r="X21" t="str">
            <v>**</v>
          </cell>
          <cell r="Y21">
            <v>66.8</v>
          </cell>
          <cell r="AA21">
            <v>78.599999999999994</v>
          </cell>
          <cell r="AB21" t="str">
            <v>*</v>
          </cell>
          <cell r="AC21">
            <v>70.3</v>
          </cell>
          <cell r="AE21">
            <v>72</v>
          </cell>
          <cell r="AG21">
            <v>90</v>
          </cell>
          <cell r="AH21" t="str">
            <v>*</v>
          </cell>
          <cell r="AM21">
            <v>75.7</v>
          </cell>
          <cell r="AN21" t="str">
            <v>*</v>
          </cell>
          <cell r="AO21">
            <v>59</v>
          </cell>
          <cell r="AQ21">
            <v>103.7</v>
          </cell>
          <cell r="AY21">
            <v>95.5</v>
          </cell>
          <cell r="AZ21" t="str">
            <v>*</v>
          </cell>
          <cell r="BA21">
            <v>67.8</v>
          </cell>
          <cell r="BI21">
            <v>73.744566994996887</v>
          </cell>
          <cell r="BJ21">
            <v>3</v>
          </cell>
          <cell r="BK21">
            <v>74.798624728997297</v>
          </cell>
          <cell r="BL21">
            <v>3</v>
          </cell>
          <cell r="BM21">
            <v>15</v>
          </cell>
          <cell r="BN21" t="str">
            <v>VA 94-54-549</v>
          </cell>
          <cell r="BO21">
            <v>58.65</v>
          </cell>
          <cell r="BP21">
            <v>9</v>
          </cell>
          <cell r="BQ21">
            <v>71.059790311653146</v>
          </cell>
          <cell r="BR21">
            <v>2</v>
          </cell>
          <cell r="BS21">
            <v>78.900000000000006</v>
          </cell>
          <cell r="BT21">
            <v>1</v>
          </cell>
          <cell r="BU21">
            <v>73.633333333333326</v>
          </cell>
          <cell r="BV21">
            <v>19</v>
          </cell>
          <cell r="BW21">
            <v>82.85</v>
          </cell>
          <cell r="BX21">
            <v>3</v>
          </cell>
          <cell r="BY21">
            <v>81.349999999999994</v>
          </cell>
          <cell r="BZ21">
            <v>30</v>
          </cell>
          <cell r="CA21">
            <v>70.3</v>
          </cell>
          <cell r="CB21">
            <v>13</v>
          </cell>
        </row>
        <row r="22">
          <cell r="A22">
            <v>16</v>
          </cell>
          <cell r="B22" t="str">
            <v xml:space="preserve">AR 494B-2-2 </v>
          </cell>
          <cell r="G22">
            <v>69.400000000000006</v>
          </cell>
          <cell r="H22" t="str">
            <v>*</v>
          </cell>
          <cell r="I22">
            <v>77.7</v>
          </cell>
          <cell r="J22" t="str">
            <v>*</v>
          </cell>
          <cell r="K22">
            <v>49.9</v>
          </cell>
          <cell r="Q22">
            <v>51.864718120507533</v>
          </cell>
          <cell r="W22">
            <v>59.4</v>
          </cell>
          <cell r="Y22">
            <v>48.8</v>
          </cell>
          <cell r="AA22">
            <v>84.3</v>
          </cell>
          <cell r="AB22" t="str">
            <v>*</v>
          </cell>
          <cell r="AC22">
            <v>81</v>
          </cell>
          <cell r="AD22" t="str">
            <v>*</v>
          </cell>
          <cell r="AE22">
            <v>90</v>
          </cell>
          <cell r="AG22">
            <v>70</v>
          </cell>
          <cell r="AM22">
            <v>74.5</v>
          </cell>
          <cell r="AN22" t="str">
            <v>*</v>
          </cell>
          <cell r="AO22">
            <v>78</v>
          </cell>
          <cell r="AQ22">
            <v>127.1</v>
          </cell>
          <cell r="AR22" t="str">
            <v>*</v>
          </cell>
          <cell r="AY22">
            <v>86.1</v>
          </cell>
          <cell r="BA22">
            <v>66.099999999999994</v>
          </cell>
          <cell r="BI22">
            <v>73.997286009269814</v>
          </cell>
          <cell r="BJ22">
            <v>3</v>
          </cell>
          <cell r="BK22">
            <v>74.277647874700506</v>
          </cell>
          <cell r="BL22">
            <v>5</v>
          </cell>
          <cell r="BM22">
            <v>16</v>
          </cell>
          <cell r="BN22" t="str">
            <v xml:space="preserve">AR 494B-2-2 </v>
          </cell>
          <cell r="BO22">
            <v>49.349999999999994</v>
          </cell>
          <cell r="BP22">
            <v>26</v>
          </cell>
          <cell r="BQ22">
            <v>66.321572706835852</v>
          </cell>
          <cell r="BR22">
            <v>8</v>
          </cell>
          <cell r="BS22">
            <v>59.4</v>
          </cell>
          <cell r="BT22">
            <v>26</v>
          </cell>
          <cell r="BU22">
            <v>85.100000000000009</v>
          </cell>
          <cell r="BV22">
            <v>3</v>
          </cell>
          <cell r="BW22">
            <v>72.25</v>
          </cell>
          <cell r="BX22">
            <v>24</v>
          </cell>
          <cell r="BY22">
            <v>102.55</v>
          </cell>
          <cell r="BZ22">
            <v>2</v>
          </cell>
          <cell r="CA22">
            <v>81</v>
          </cell>
          <cell r="CB22">
            <v>3</v>
          </cell>
        </row>
        <row r="23">
          <cell r="A23">
            <v>17</v>
          </cell>
          <cell r="B23" t="str">
            <v xml:space="preserve">AR 584A-3-2 </v>
          </cell>
          <cell r="G23">
            <v>71.3</v>
          </cell>
          <cell r="H23" t="str">
            <v>*</v>
          </cell>
          <cell r="I23">
            <v>83.8</v>
          </cell>
          <cell r="J23" t="str">
            <v>*</v>
          </cell>
          <cell r="K23">
            <v>55.4</v>
          </cell>
          <cell r="L23" t="str">
            <v>*</v>
          </cell>
          <cell r="Q23">
            <v>67.728884161835751</v>
          </cell>
          <cell r="R23" t="str">
            <v>*</v>
          </cell>
          <cell r="W23">
            <v>65.599999999999994</v>
          </cell>
          <cell r="Y23">
            <v>78.900000000000006</v>
          </cell>
          <cell r="Z23" t="str">
            <v>*</v>
          </cell>
          <cell r="AA23">
            <v>81.7</v>
          </cell>
          <cell r="AB23" t="str">
            <v>*</v>
          </cell>
          <cell r="AC23">
            <v>81.900000000000006</v>
          </cell>
          <cell r="AD23" t="str">
            <v>**</v>
          </cell>
          <cell r="AE23">
            <v>97</v>
          </cell>
          <cell r="AF23" t="str">
            <v>*</v>
          </cell>
          <cell r="AG23">
            <v>77</v>
          </cell>
          <cell r="AM23">
            <v>75</v>
          </cell>
          <cell r="AN23" t="str">
            <v>*</v>
          </cell>
          <cell r="AO23">
            <v>77</v>
          </cell>
          <cell r="AQ23">
            <v>119.9</v>
          </cell>
          <cell r="AR23" t="str">
            <v>*</v>
          </cell>
          <cell r="AY23">
            <v>86.8</v>
          </cell>
          <cell r="AZ23" t="str">
            <v>*</v>
          </cell>
          <cell r="BA23">
            <v>68.2</v>
          </cell>
          <cell r="BI23">
            <v>79.402221858602758</v>
          </cell>
          <cell r="BJ23">
            <v>1</v>
          </cell>
          <cell r="BK23">
            <v>79.14859227745572</v>
          </cell>
          <cell r="BL23">
            <v>1</v>
          </cell>
          <cell r="BM23">
            <v>17</v>
          </cell>
          <cell r="BN23" t="str">
            <v xml:space="preserve">AR 584A-3-2 </v>
          </cell>
          <cell r="BO23">
            <v>67.150000000000006</v>
          </cell>
          <cell r="BP23">
            <v>3</v>
          </cell>
          <cell r="BQ23">
            <v>74.276294720611915</v>
          </cell>
          <cell r="BR23">
            <v>1</v>
          </cell>
          <cell r="BS23">
            <v>65.599999999999994</v>
          </cell>
          <cell r="BT23">
            <v>17</v>
          </cell>
          <cell r="BU23">
            <v>86.866666666666674</v>
          </cell>
          <cell r="BV23">
            <v>1</v>
          </cell>
          <cell r="BW23">
            <v>76</v>
          </cell>
          <cell r="BX23">
            <v>14</v>
          </cell>
          <cell r="BY23">
            <v>98.45</v>
          </cell>
          <cell r="BZ23">
            <v>5</v>
          </cell>
          <cell r="CA23">
            <v>81.900000000000006</v>
          </cell>
          <cell r="CB23">
            <v>1</v>
          </cell>
        </row>
        <row r="24">
          <cell r="A24">
            <v>18</v>
          </cell>
          <cell r="B24" t="str">
            <v xml:space="preserve">FL 92944RCX </v>
          </cell>
          <cell r="G24">
            <v>42.9</v>
          </cell>
          <cell r="I24">
            <v>63</v>
          </cell>
          <cell r="K24">
            <v>34.9</v>
          </cell>
          <cell r="Q24">
            <v>40.141407022333198</v>
          </cell>
          <cell r="W24">
            <v>71.8</v>
          </cell>
          <cell r="X24" t="str">
            <v>*</v>
          </cell>
          <cell r="Y24">
            <v>71.7</v>
          </cell>
          <cell r="Z24" t="str">
            <v>*</v>
          </cell>
          <cell r="AA24">
            <v>63.7</v>
          </cell>
          <cell r="AC24">
            <v>50.4</v>
          </cell>
          <cell r="AE24">
            <v>39</v>
          </cell>
          <cell r="AG24">
            <v>89</v>
          </cell>
          <cell r="AH24" t="str">
            <v>*</v>
          </cell>
          <cell r="AM24">
            <v>64.599999999999994</v>
          </cell>
          <cell r="AO24">
            <v>66</v>
          </cell>
          <cell r="AQ24">
            <v>113.5</v>
          </cell>
          <cell r="AY24">
            <v>59.5</v>
          </cell>
          <cell r="BA24">
            <v>54.8</v>
          </cell>
          <cell r="BI24">
            <v>62.357031309410246</v>
          </cell>
          <cell r="BJ24">
            <v>32</v>
          </cell>
          <cell r="BK24">
            <v>61.66276046815554</v>
          </cell>
          <cell r="BL24">
            <v>31</v>
          </cell>
          <cell r="BM24">
            <v>18</v>
          </cell>
          <cell r="BN24" t="str">
            <v xml:space="preserve">FL 92944RCX </v>
          </cell>
          <cell r="BO24">
            <v>53.3</v>
          </cell>
          <cell r="BP24">
            <v>17</v>
          </cell>
          <cell r="BQ24">
            <v>48.680469007444401</v>
          </cell>
          <cell r="BR24">
            <v>32</v>
          </cell>
          <cell r="BS24">
            <v>71.8</v>
          </cell>
          <cell r="BT24">
            <v>7</v>
          </cell>
          <cell r="BU24">
            <v>51.033333333333331</v>
          </cell>
          <cell r="BV24">
            <v>33</v>
          </cell>
          <cell r="BW24">
            <v>76.8</v>
          </cell>
          <cell r="BX24">
            <v>11</v>
          </cell>
          <cell r="BY24">
            <v>89.75</v>
          </cell>
          <cell r="BZ24">
            <v>15</v>
          </cell>
          <cell r="CA24">
            <v>50.4</v>
          </cell>
          <cell r="CB24">
            <v>33</v>
          </cell>
        </row>
        <row r="25">
          <cell r="A25">
            <v>19</v>
          </cell>
          <cell r="B25" t="str">
            <v xml:space="preserve">FL 931339AS </v>
          </cell>
          <cell r="G25">
            <v>19.600000000000001</v>
          </cell>
          <cell r="I25">
            <v>63.6</v>
          </cell>
          <cell r="K25">
            <v>34</v>
          </cell>
          <cell r="Q25">
            <v>42.733623013347938</v>
          </cell>
          <cell r="W25">
            <v>48.7</v>
          </cell>
          <cell r="Y25">
            <v>60.8</v>
          </cell>
          <cell r="AA25">
            <v>52.1</v>
          </cell>
          <cell r="AC25">
            <v>57.1</v>
          </cell>
          <cell r="AE25">
            <v>67</v>
          </cell>
          <cell r="AG25">
            <v>57</v>
          </cell>
          <cell r="AM25">
            <v>45.8</v>
          </cell>
          <cell r="AO25">
            <v>47</v>
          </cell>
          <cell r="AQ25">
            <v>95.2</v>
          </cell>
          <cell r="AY25">
            <v>59.9</v>
          </cell>
          <cell r="BA25">
            <v>53.2</v>
          </cell>
          <cell r="BI25">
            <v>53.125663308719076</v>
          </cell>
          <cell r="BJ25">
            <v>33</v>
          </cell>
          <cell r="BK25">
            <v>53.582241534223201</v>
          </cell>
          <cell r="BL25">
            <v>33</v>
          </cell>
          <cell r="BM25">
            <v>19</v>
          </cell>
          <cell r="BN25" t="str">
            <v xml:space="preserve">FL 931339AS </v>
          </cell>
          <cell r="BO25">
            <v>47.4</v>
          </cell>
          <cell r="BP25">
            <v>28</v>
          </cell>
          <cell r="BQ25">
            <v>41.977874337782644</v>
          </cell>
          <cell r="BR25">
            <v>33</v>
          </cell>
          <cell r="BS25">
            <v>48.7</v>
          </cell>
          <cell r="BT25">
            <v>32</v>
          </cell>
          <cell r="BU25">
            <v>58.733333333333327</v>
          </cell>
          <cell r="BV25">
            <v>32</v>
          </cell>
          <cell r="BW25">
            <v>51.4</v>
          </cell>
          <cell r="BX25">
            <v>33</v>
          </cell>
          <cell r="BY25">
            <v>71.099999999999994</v>
          </cell>
          <cell r="BZ25">
            <v>32</v>
          </cell>
          <cell r="CA25">
            <v>57.1</v>
          </cell>
          <cell r="CB25">
            <v>30</v>
          </cell>
        </row>
        <row r="26">
          <cell r="A26">
            <v>20</v>
          </cell>
          <cell r="B26" t="str">
            <v xml:space="preserve">FL 92944BX  </v>
          </cell>
          <cell r="G26">
            <v>34.4</v>
          </cell>
          <cell r="I26">
            <v>72.099999999999994</v>
          </cell>
          <cell r="K26">
            <v>37.4</v>
          </cell>
          <cell r="Q26">
            <v>43.332517107589297</v>
          </cell>
          <cell r="W26">
            <v>55.2</v>
          </cell>
          <cell r="Y26">
            <v>67.5</v>
          </cell>
          <cell r="AA26">
            <v>70.3</v>
          </cell>
          <cell r="AC26">
            <v>70.900000000000006</v>
          </cell>
          <cell r="AE26">
            <v>49</v>
          </cell>
          <cell r="AG26">
            <v>83</v>
          </cell>
          <cell r="AM26">
            <v>64.400000000000006</v>
          </cell>
          <cell r="AO26">
            <v>75</v>
          </cell>
          <cell r="AQ26">
            <v>127.5</v>
          </cell>
          <cell r="AR26" t="str">
            <v>**</v>
          </cell>
          <cell r="AY26">
            <v>39.4</v>
          </cell>
          <cell r="BA26">
            <v>51.7</v>
          </cell>
          <cell r="BI26">
            <v>65.387116700583789</v>
          </cell>
          <cell r="BJ26">
            <v>26</v>
          </cell>
          <cell r="BK26">
            <v>62.742167807172628</v>
          </cell>
          <cell r="BL26">
            <v>29</v>
          </cell>
          <cell r="BM26">
            <v>20</v>
          </cell>
          <cell r="BN26" t="str">
            <v xml:space="preserve">FL 92944BX  </v>
          </cell>
          <cell r="BO26">
            <v>52.45</v>
          </cell>
          <cell r="BP26">
            <v>17</v>
          </cell>
          <cell r="BQ26">
            <v>49.94417236919643</v>
          </cell>
          <cell r="BR26">
            <v>31</v>
          </cell>
          <cell r="BS26">
            <v>55.2</v>
          </cell>
          <cell r="BT26">
            <v>30</v>
          </cell>
          <cell r="BU26">
            <v>63.4</v>
          </cell>
          <cell r="BV26">
            <v>28</v>
          </cell>
          <cell r="BW26">
            <v>73.7</v>
          </cell>
          <cell r="BX26">
            <v>19</v>
          </cell>
          <cell r="BY26">
            <v>101.25</v>
          </cell>
          <cell r="BZ26">
            <v>3</v>
          </cell>
          <cell r="CA26">
            <v>70.900000000000006</v>
          </cell>
          <cell r="CB26">
            <v>11</v>
          </cell>
        </row>
        <row r="27">
          <cell r="A27">
            <v>21</v>
          </cell>
          <cell r="B27" t="str">
            <v xml:space="preserve">A93-6061    </v>
          </cell>
          <cell r="G27">
            <v>57.7</v>
          </cell>
          <cell r="H27" t="str">
            <v>*</v>
          </cell>
          <cell r="I27">
            <v>79.900000000000006</v>
          </cell>
          <cell r="J27" t="str">
            <v>*</v>
          </cell>
          <cell r="K27">
            <v>41.9</v>
          </cell>
          <cell r="Q27">
            <v>69.175531612911968</v>
          </cell>
          <cell r="R27" t="str">
            <v>*</v>
          </cell>
          <cell r="W27">
            <v>74.2</v>
          </cell>
          <cell r="X27" t="str">
            <v>*</v>
          </cell>
          <cell r="Y27">
            <v>51.2</v>
          </cell>
          <cell r="AA27">
            <v>63.8</v>
          </cell>
          <cell r="AC27">
            <v>71.400000000000006</v>
          </cell>
          <cell r="AE27">
            <v>62</v>
          </cell>
          <cell r="AG27">
            <v>50</v>
          </cell>
          <cell r="AM27">
            <v>58.9</v>
          </cell>
          <cell r="AO27">
            <v>61</v>
          </cell>
          <cell r="AQ27">
            <v>107.8</v>
          </cell>
          <cell r="AY27">
            <v>72</v>
          </cell>
          <cell r="BA27">
            <v>74.099999999999994</v>
          </cell>
          <cell r="BB27" t="str">
            <v>*</v>
          </cell>
          <cell r="BI27">
            <v>65.305810124070149</v>
          </cell>
          <cell r="BJ27">
            <v>26</v>
          </cell>
          <cell r="BK27">
            <v>66.338368774194137</v>
          </cell>
          <cell r="BL27">
            <v>24</v>
          </cell>
          <cell r="BM27">
            <v>21</v>
          </cell>
          <cell r="BN27" t="str">
            <v xml:space="preserve">A93-6061    </v>
          </cell>
          <cell r="BO27">
            <v>46.55</v>
          </cell>
          <cell r="BP27">
            <v>28</v>
          </cell>
          <cell r="BQ27">
            <v>68.925177204304006</v>
          </cell>
          <cell r="BR27">
            <v>4</v>
          </cell>
          <cell r="BS27">
            <v>74.2</v>
          </cell>
          <cell r="BT27">
            <v>5</v>
          </cell>
          <cell r="BU27">
            <v>65.733333333333334</v>
          </cell>
          <cell r="BV27">
            <v>26</v>
          </cell>
          <cell r="BW27">
            <v>54.45</v>
          </cell>
          <cell r="BX27">
            <v>32</v>
          </cell>
          <cell r="BY27">
            <v>84.4</v>
          </cell>
          <cell r="BZ27">
            <v>26</v>
          </cell>
          <cell r="CA27">
            <v>71.400000000000006</v>
          </cell>
          <cell r="CB27">
            <v>11</v>
          </cell>
        </row>
        <row r="28">
          <cell r="A28">
            <v>22</v>
          </cell>
          <cell r="B28" t="str">
            <v xml:space="preserve">A93-6227    </v>
          </cell>
          <cell r="G28">
            <v>57.7</v>
          </cell>
          <cell r="H28" t="str">
            <v>*</v>
          </cell>
          <cell r="I28">
            <v>75.7</v>
          </cell>
          <cell r="J28" t="str">
            <v>*</v>
          </cell>
          <cell r="K28">
            <v>47</v>
          </cell>
          <cell r="Q28">
            <v>58.4313389249415</v>
          </cell>
          <cell r="W28">
            <v>66</v>
          </cell>
          <cell r="Y28">
            <v>56.6</v>
          </cell>
          <cell r="AA28">
            <v>52.4</v>
          </cell>
          <cell r="AC28">
            <v>71.8</v>
          </cell>
          <cell r="AE28">
            <v>77</v>
          </cell>
          <cell r="AG28">
            <v>72</v>
          </cell>
          <cell r="AM28">
            <v>62.3</v>
          </cell>
          <cell r="AO28">
            <v>60</v>
          </cell>
          <cell r="AQ28">
            <v>120.7</v>
          </cell>
          <cell r="AR28" t="str">
            <v>*</v>
          </cell>
          <cell r="AY28">
            <v>78</v>
          </cell>
          <cell r="BA28">
            <v>31.4</v>
          </cell>
          <cell r="BI28">
            <v>67.510102994226273</v>
          </cell>
          <cell r="BJ28">
            <v>22</v>
          </cell>
          <cell r="BK28">
            <v>65.802089261662758</v>
          </cell>
          <cell r="BL28">
            <v>24</v>
          </cell>
          <cell r="BM28">
            <v>22</v>
          </cell>
          <cell r="BN28" t="str">
            <v xml:space="preserve">A93-6227    </v>
          </cell>
          <cell r="BO28">
            <v>51.8</v>
          </cell>
          <cell r="BP28">
            <v>22</v>
          </cell>
          <cell r="BQ28">
            <v>63.943779641647176</v>
          </cell>
          <cell r="BR28">
            <v>15</v>
          </cell>
          <cell r="BS28">
            <v>66</v>
          </cell>
          <cell r="BT28">
            <v>17</v>
          </cell>
          <cell r="BU28">
            <v>67.066666666666663</v>
          </cell>
          <cell r="BV28">
            <v>24</v>
          </cell>
          <cell r="BW28">
            <v>67.150000000000006</v>
          </cell>
          <cell r="BX28">
            <v>29</v>
          </cell>
          <cell r="BY28">
            <v>90.35</v>
          </cell>
          <cell r="BZ28">
            <v>15</v>
          </cell>
          <cell r="CA28">
            <v>71.8</v>
          </cell>
          <cell r="CB28">
            <v>9</v>
          </cell>
        </row>
        <row r="29">
          <cell r="A29">
            <v>23</v>
          </cell>
          <cell r="B29" t="str">
            <v xml:space="preserve">A93*7162    </v>
          </cell>
          <cell r="G29">
            <v>58.2</v>
          </cell>
          <cell r="H29" t="str">
            <v>*</v>
          </cell>
          <cell r="I29">
            <v>65.2</v>
          </cell>
          <cell r="K29">
            <v>53.8</v>
          </cell>
          <cell r="L29" t="str">
            <v>*</v>
          </cell>
          <cell r="Q29">
            <v>76.215392982277791</v>
          </cell>
          <cell r="R29" t="str">
            <v>**</v>
          </cell>
          <cell r="W29">
            <v>74.7</v>
          </cell>
          <cell r="X29" t="str">
            <v>*</v>
          </cell>
          <cell r="Y29">
            <v>56.9</v>
          </cell>
          <cell r="AA29">
            <v>74</v>
          </cell>
          <cell r="AC29">
            <v>67.5</v>
          </cell>
          <cell r="AE29">
            <v>89</v>
          </cell>
          <cell r="AG29">
            <v>84</v>
          </cell>
          <cell r="AM29">
            <v>73.7</v>
          </cell>
          <cell r="AN29" t="str">
            <v>*</v>
          </cell>
          <cell r="AO29">
            <v>61</v>
          </cell>
          <cell r="AQ29">
            <v>117.5</v>
          </cell>
          <cell r="AR29" t="str">
            <v>*</v>
          </cell>
          <cell r="AY29">
            <v>96</v>
          </cell>
          <cell r="AZ29" t="str">
            <v>**</v>
          </cell>
          <cell r="BA29">
            <v>77.5</v>
          </cell>
          <cell r="BB29" t="str">
            <v>**</v>
          </cell>
          <cell r="BI29">
            <v>73.208876383252132</v>
          </cell>
          <cell r="BJ29">
            <v>7</v>
          </cell>
          <cell r="BK29">
            <v>75.014359532151857</v>
          </cell>
          <cell r="BL29">
            <v>3</v>
          </cell>
          <cell r="BM29">
            <v>23</v>
          </cell>
          <cell r="BN29" t="str">
            <v xml:space="preserve">A93*7162    </v>
          </cell>
          <cell r="BO29">
            <v>55.349999999999994</v>
          </cell>
          <cell r="BP29">
            <v>13</v>
          </cell>
          <cell r="BQ29">
            <v>66.538464327425928</v>
          </cell>
          <cell r="BR29">
            <v>6</v>
          </cell>
          <cell r="BS29">
            <v>74.7</v>
          </cell>
          <cell r="BT29">
            <v>3</v>
          </cell>
          <cell r="BU29">
            <v>76.833333333333329</v>
          </cell>
          <cell r="BV29">
            <v>14</v>
          </cell>
          <cell r="BW29">
            <v>78.849999999999994</v>
          </cell>
          <cell r="BX29">
            <v>8</v>
          </cell>
          <cell r="BY29">
            <v>89.25</v>
          </cell>
          <cell r="BZ29">
            <v>18</v>
          </cell>
          <cell r="CA29">
            <v>67.5</v>
          </cell>
          <cell r="CB29">
            <v>15</v>
          </cell>
        </row>
        <row r="30">
          <cell r="A30">
            <v>24</v>
          </cell>
          <cell r="B30" t="str">
            <v xml:space="preserve">L920738     </v>
          </cell>
          <cell r="G30">
            <v>55.1</v>
          </cell>
          <cell r="H30" t="str">
            <v>*</v>
          </cell>
          <cell r="I30">
            <v>83.5</v>
          </cell>
          <cell r="J30" t="str">
            <v>*</v>
          </cell>
          <cell r="K30">
            <v>43.5</v>
          </cell>
          <cell r="Q30">
            <v>53.143283577832086</v>
          </cell>
          <cell r="W30">
            <v>74.900000000000006</v>
          </cell>
          <cell r="X30" t="str">
            <v>*</v>
          </cell>
          <cell r="Y30">
            <v>62.4</v>
          </cell>
          <cell r="AA30">
            <v>70.3</v>
          </cell>
          <cell r="AC30">
            <v>82.2</v>
          </cell>
          <cell r="AD30" t="str">
            <v>**</v>
          </cell>
          <cell r="AE30">
            <v>98</v>
          </cell>
          <cell r="AF30" t="str">
            <v>*</v>
          </cell>
          <cell r="AG30">
            <v>83</v>
          </cell>
          <cell r="AM30">
            <v>64.099999999999994</v>
          </cell>
          <cell r="AO30">
            <v>72</v>
          </cell>
          <cell r="AQ30">
            <v>110.8</v>
          </cell>
          <cell r="AY30">
            <v>87.6</v>
          </cell>
          <cell r="AZ30" t="str">
            <v>*</v>
          </cell>
          <cell r="BA30">
            <v>65.599999999999994</v>
          </cell>
          <cell r="BI30">
            <v>73.30332950598708</v>
          </cell>
          <cell r="BJ30">
            <v>7</v>
          </cell>
          <cell r="BK30">
            <v>73.742885571855453</v>
          </cell>
          <cell r="BL30">
            <v>5</v>
          </cell>
          <cell r="BM30">
            <v>24</v>
          </cell>
          <cell r="BN30" t="str">
            <v xml:space="preserve">L920738     </v>
          </cell>
          <cell r="BO30">
            <v>52.95</v>
          </cell>
          <cell r="BP30">
            <v>17</v>
          </cell>
          <cell r="BQ30">
            <v>63.91442785927736</v>
          </cell>
          <cell r="BR30">
            <v>15</v>
          </cell>
          <cell r="BS30">
            <v>74.900000000000006</v>
          </cell>
          <cell r="BT30">
            <v>3</v>
          </cell>
          <cell r="BU30">
            <v>83.5</v>
          </cell>
          <cell r="BV30">
            <v>4</v>
          </cell>
          <cell r="BW30">
            <v>73.55</v>
          </cell>
          <cell r="BX30">
            <v>19</v>
          </cell>
          <cell r="BY30">
            <v>91.4</v>
          </cell>
          <cell r="BZ30">
            <v>14</v>
          </cell>
          <cell r="CA30">
            <v>82.2</v>
          </cell>
          <cell r="CB30">
            <v>1</v>
          </cell>
        </row>
        <row r="31">
          <cell r="A31">
            <v>25</v>
          </cell>
          <cell r="B31" t="str">
            <v xml:space="preserve">L920024     </v>
          </cell>
          <cell r="G31">
            <v>51</v>
          </cell>
          <cell r="I31">
            <v>75.3</v>
          </cell>
          <cell r="J31" t="str">
            <v>*</v>
          </cell>
          <cell r="K31">
            <v>34.1</v>
          </cell>
          <cell r="Q31">
            <v>55.698782628464187</v>
          </cell>
          <cell r="W31">
            <v>62.9</v>
          </cell>
          <cell r="Y31">
            <v>66.8</v>
          </cell>
          <cell r="AA31">
            <v>64.3</v>
          </cell>
          <cell r="AC31">
            <v>78.5</v>
          </cell>
          <cell r="AD31" t="str">
            <v>*</v>
          </cell>
          <cell r="AE31">
            <v>98</v>
          </cell>
          <cell r="AF31" t="str">
            <v>*</v>
          </cell>
          <cell r="AG31">
            <v>79</v>
          </cell>
          <cell r="AM31">
            <v>71.599999999999994</v>
          </cell>
          <cell r="AO31">
            <v>75</v>
          </cell>
          <cell r="AQ31">
            <v>95</v>
          </cell>
          <cell r="AY31">
            <v>85.8</v>
          </cell>
          <cell r="BA31">
            <v>66.8</v>
          </cell>
          <cell r="BI31">
            <v>69.784521740651101</v>
          </cell>
          <cell r="BJ31">
            <v>15</v>
          </cell>
          <cell r="BK31">
            <v>70.653252175230961</v>
          </cell>
          <cell r="BL31">
            <v>14</v>
          </cell>
          <cell r="BM31">
            <v>25</v>
          </cell>
          <cell r="BN31" t="str">
            <v xml:space="preserve">L920024     </v>
          </cell>
          <cell r="BO31">
            <v>50.45</v>
          </cell>
          <cell r="BP31">
            <v>24</v>
          </cell>
          <cell r="BQ31">
            <v>60.66626087615473</v>
          </cell>
          <cell r="BR31">
            <v>22</v>
          </cell>
          <cell r="BS31">
            <v>62.9</v>
          </cell>
          <cell r="BT31">
            <v>24</v>
          </cell>
          <cell r="BU31">
            <v>80.266666666666666</v>
          </cell>
          <cell r="BV31">
            <v>5</v>
          </cell>
          <cell r="BW31">
            <v>75.3</v>
          </cell>
          <cell r="BX31">
            <v>16</v>
          </cell>
          <cell r="BY31">
            <v>85</v>
          </cell>
          <cell r="BZ31">
            <v>25</v>
          </cell>
          <cell r="CA31">
            <v>78.5</v>
          </cell>
          <cell r="CB31">
            <v>5</v>
          </cell>
        </row>
        <row r="32">
          <cell r="A32">
            <v>26</v>
          </cell>
          <cell r="B32" t="str">
            <v xml:space="preserve">LA8889-B2-1 </v>
          </cell>
          <cell r="G32">
            <v>47</v>
          </cell>
          <cell r="I32">
            <v>70.099999999999994</v>
          </cell>
          <cell r="K32">
            <v>43.8</v>
          </cell>
          <cell r="Q32">
            <v>50.728124832662544</v>
          </cell>
          <cell r="W32">
            <v>33.5</v>
          </cell>
          <cell r="Y32">
            <v>68.900000000000006</v>
          </cell>
          <cell r="AA32">
            <v>62.8</v>
          </cell>
          <cell r="AC32">
            <v>63</v>
          </cell>
          <cell r="AE32">
            <v>84</v>
          </cell>
          <cell r="AG32">
            <v>85</v>
          </cell>
          <cell r="AH32" t="str">
            <v>*</v>
          </cell>
          <cell r="AM32">
            <v>69.099999999999994</v>
          </cell>
          <cell r="AO32">
            <v>61</v>
          </cell>
          <cell r="AQ32">
            <v>75.599999999999994</v>
          </cell>
          <cell r="AY32">
            <v>78.900000000000006</v>
          </cell>
          <cell r="BA32">
            <v>53.7</v>
          </cell>
          <cell r="BI32">
            <v>62.656009602512505</v>
          </cell>
          <cell r="BJ32">
            <v>30</v>
          </cell>
          <cell r="BK32">
            <v>63.141874988844172</v>
          </cell>
          <cell r="BL32">
            <v>29</v>
          </cell>
          <cell r="BM32">
            <v>26</v>
          </cell>
          <cell r="BN32" t="str">
            <v xml:space="preserve">LA8889-B2-1 </v>
          </cell>
          <cell r="BO32">
            <v>56.35</v>
          </cell>
          <cell r="BP32">
            <v>11</v>
          </cell>
          <cell r="BQ32">
            <v>55.942708277554175</v>
          </cell>
          <cell r="BR32">
            <v>26</v>
          </cell>
          <cell r="BS32">
            <v>33.5</v>
          </cell>
          <cell r="BT32">
            <v>33</v>
          </cell>
          <cell r="BU32">
            <v>69.933333333333337</v>
          </cell>
          <cell r="BV32">
            <v>20</v>
          </cell>
          <cell r="BW32">
            <v>77.05</v>
          </cell>
          <cell r="BX32">
            <v>11</v>
          </cell>
          <cell r="BY32">
            <v>68.3</v>
          </cell>
          <cell r="BZ32">
            <v>33</v>
          </cell>
          <cell r="CA32">
            <v>63</v>
          </cell>
          <cell r="CB32">
            <v>27</v>
          </cell>
        </row>
        <row r="33">
          <cell r="A33">
            <v>27</v>
          </cell>
          <cell r="B33" t="str">
            <v xml:space="preserve">LA8529-B3-  </v>
          </cell>
          <cell r="G33">
            <v>68.3</v>
          </cell>
          <cell r="H33" t="str">
            <v>*</v>
          </cell>
          <cell r="I33">
            <v>70.2</v>
          </cell>
          <cell r="K33">
            <v>54.7</v>
          </cell>
          <cell r="L33" t="str">
            <v>*</v>
          </cell>
          <cell r="Q33">
            <v>57.406528322261437</v>
          </cell>
          <cell r="W33">
            <v>59.2</v>
          </cell>
          <cell r="Y33">
            <v>70.3</v>
          </cell>
          <cell r="AA33">
            <v>57.5</v>
          </cell>
          <cell r="AC33">
            <v>68</v>
          </cell>
          <cell r="AE33">
            <v>83</v>
          </cell>
          <cell r="AG33">
            <v>72</v>
          </cell>
          <cell r="AM33">
            <v>66.8</v>
          </cell>
          <cell r="AO33">
            <v>54</v>
          </cell>
          <cell r="AQ33">
            <v>121.9</v>
          </cell>
          <cell r="AR33" t="str">
            <v>*</v>
          </cell>
          <cell r="AY33">
            <v>77.599999999999994</v>
          </cell>
          <cell r="BA33">
            <v>53</v>
          </cell>
          <cell r="BI33">
            <v>69.485117563250881</v>
          </cell>
          <cell r="BJ33">
            <v>15</v>
          </cell>
          <cell r="BK33">
            <v>68.927101888150759</v>
          </cell>
          <cell r="BL33">
            <v>20</v>
          </cell>
          <cell r="BM33">
            <v>27</v>
          </cell>
          <cell r="BN33" t="str">
            <v xml:space="preserve">LA8529-B3-  </v>
          </cell>
          <cell r="BO33">
            <v>62.5</v>
          </cell>
          <cell r="BP33">
            <v>5</v>
          </cell>
          <cell r="BQ33">
            <v>65.302176107420479</v>
          </cell>
          <cell r="BR33">
            <v>10</v>
          </cell>
          <cell r="BS33">
            <v>59.2</v>
          </cell>
          <cell r="BT33">
            <v>26</v>
          </cell>
          <cell r="BU33">
            <v>69.5</v>
          </cell>
          <cell r="BV33">
            <v>20</v>
          </cell>
          <cell r="BW33">
            <v>69.400000000000006</v>
          </cell>
          <cell r="BX33">
            <v>27</v>
          </cell>
          <cell r="BY33">
            <v>87.95</v>
          </cell>
          <cell r="BZ33">
            <v>21</v>
          </cell>
          <cell r="CA33">
            <v>68</v>
          </cell>
          <cell r="CB33">
            <v>15</v>
          </cell>
        </row>
        <row r="34">
          <cell r="A34">
            <v>28</v>
          </cell>
          <cell r="B34" t="str">
            <v>LA 87167-D8-</v>
          </cell>
          <cell r="G34">
            <v>55.3</v>
          </cell>
          <cell r="H34" t="str">
            <v>*</v>
          </cell>
          <cell r="I34">
            <v>75</v>
          </cell>
          <cell r="J34" t="str">
            <v>*</v>
          </cell>
          <cell r="K34">
            <v>58.6</v>
          </cell>
          <cell r="L34" t="str">
            <v>*</v>
          </cell>
          <cell r="Q34">
            <v>48.593646698418098</v>
          </cell>
          <cell r="W34">
            <v>54.9</v>
          </cell>
          <cell r="Y34">
            <v>76</v>
          </cell>
          <cell r="Z34" t="str">
            <v>*</v>
          </cell>
          <cell r="AA34">
            <v>69.8</v>
          </cell>
          <cell r="AC34">
            <v>65.099999999999994</v>
          </cell>
          <cell r="AE34">
            <v>98</v>
          </cell>
          <cell r="AF34" t="str">
            <v>*</v>
          </cell>
          <cell r="AG34">
            <v>87</v>
          </cell>
          <cell r="AH34" t="str">
            <v>*</v>
          </cell>
          <cell r="AM34">
            <v>73.7</v>
          </cell>
          <cell r="AN34" t="str">
            <v>*</v>
          </cell>
          <cell r="AO34">
            <v>77</v>
          </cell>
          <cell r="AQ34">
            <v>101</v>
          </cell>
          <cell r="AY34">
            <v>75.8</v>
          </cell>
          <cell r="BA34">
            <v>51.3</v>
          </cell>
          <cell r="BI34">
            <v>72.307203592186013</v>
          </cell>
          <cell r="BJ34">
            <v>13</v>
          </cell>
          <cell r="BK34">
            <v>71.139576446561207</v>
          </cell>
          <cell r="BL34">
            <v>14</v>
          </cell>
          <cell r="BM34">
            <v>28</v>
          </cell>
          <cell r="BN34" t="str">
            <v>LA 87167-D8-</v>
          </cell>
          <cell r="BO34">
            <v>67.3</v>
          </cell>
          <cell r="BP34">
            <v>3</v>
          </cell>
          <cell r="BQ34">
            <v>59.631215566139367</v>
          </cell>
          <cell r="BR34">
            <v>24</v>
          </cell>
          <cell r="BS34">
            <v>54.9</v>
          </cell>
          <cell r="BT34">
            <v>30</v>
          </cell>
          <cell r="BU34">
            <v>77.633333333333326</v>
          </cell>
          <cell r="BV34">
            <v>9</v>
          </cell>
          <cell r="BW34">
            <v>80.349999999999994</v>
          </cell>
          <cell r="BX34">
            <v>6</v>
          </cell>
          <cell r="BY34">
            <v>89</v>
          </cell>
          <cell r="BZ34">
            <v>18</v>
          </cell>
          <cell r="CA34">
            <v>65.099999999999994</v>
          </cell>
          <cell r="CB34">
            <v>23</v>
          </cell>
        </row>
        <row r="35">
          <cell r="A35">
            <v>29</v>
          </cell>
          <cell r="B35" t="str">
            <v xml:space="preserve">TX 92D7702  </v>
          </cell>
          <cell r="G35">
            <v>65.400000000000006</v>
          </cell>
          <cell r="H35" t="str">
            <v>*</v>
          </cell>
          <cell r="I35">
            <v>84.5</v>
          </cell>
          <cell r="J35" t="str">
            <v>**</v>
          </cell>
          <cell r="K35">
            <v>40.299999999999997</v>
          </cell>
          <cell r="Q35">
            <v>53.308101843549736</v>
          </cell>
          <cell r="W35">
            <v>68.3</v>
          </cell>
          <cell r="Y35">
            <v>68.400000000000006</v>
          </cell>
          <cell r="AA35">
            <v>56.7</v>
          </cell>
          <cell r="AC35">
            <v>59.7</v>
          </cell>
          <cell r="AE35">
            <v>68</v>
          </cell>
          <cell r="AG35">
            <v>67</v>
          </cell>
          <cell r="AM35">
            <v>49.9</v>
          </cell>
          <cell r="AO35">
            <v>52</v>
          </cell>
          <cell r="AQ35">
            <v>103.4</v>
          </cell>
          <cell r="AY35">
            <v>82.4</v>
          </cell>
          <cell r="BA35">
            <v>60.4</v>
          </cell>
          <cell r="BI35">
            <v>64.377546295657666</v>
          </cell>
          <cell r="BJ35">
            <v>29</v>
          </cell>
          <cell r="BK35">
            <v>65.313873456236635</v>
          </cell>
          <cell r="BL35">
            <v>27</v>
          </cell>
          <cell r="BM35">
            <v>29</v>
          </cell>
          <cell r="BN35" t="str">
            <v xml:space="preserve">TX 92D7702  </v>
          </cell>
          <cell r="BO35">
            <v>54.35</v>
          </cell>
          <cell r="BP35">
            <v>14</v>
          </cell>
          <cell r="BQ35">
            <v>67.736033947849918</v>
          </cell>
          <cell r="BR35">
            <v>5</v>
          </cell>
          <cell r="BS35">
            <v>68.3</v>
          </cell>
          <cell r="BT35">
            <v>14</v>
          </cell>
          <cell r="BU35">
            <v>61.466666666666669</v>
          </cell>
          <cell r="BV35">
            <v>29</v>
          </cell>
          <cell r="BW35">
            <v>58.45</v>
          </cell>
          <cell r="BX35">
            <v>31</v>
          </cell>
          <cell r="BY35">
            <v>77.7</v>
          </cell>
          <cell r="BZ35">
            <v>31</v>
          </cell>
          <cell r="CA35">
            <v>59.7</v>
          </cell>
          <cell r="CB35">
            <v>29</v>
          </cell>
        </row>
        <row r="36">
          <cell r="A36">
            <v>30</v>
          </cell>
          <cell r="B36" t="str">
            <v xml:space="preserve">TX 92D8102  </v>
          </cell>
          <cell r="G36">
            <v>63.2</v>
          </cell>
          <cell r="H36" t="str">
            <v>*</v>
          </cell>
          <cell r="I36">
            <v>73.900000000000006</v>
          </cell>
          <cell r="J36" t="str">
            <v>*</v>
          </cell>
          <cell r="K36">
            <v>44.7</v>
          </cell>
          <cell r="Q36">
            <v>55.156187842809544</v>
          </cell>
          <cell r="W36">
            <v>70</v>
          </cell>
          <cell r="X36" t="str">
            <v>*</v>
          </cell>
          <cell r="Y36">
            <v>51.5</v>
          </cell>
          <cell r="AA36">
            <v>67.900000000000006</v>
          </cell>
          <cell r="AC36">
            <v>64.7</v>
          </cell>
          <cell r="AE36">
            <v>59</v>
          </cell>
          <cell r="AG36">
            <v>76</v>
          </cell>
          <cell r="AM36">
            <v>67.8</v>
          </cell>
          <cell r="AO36">
            <v>58</v>
          </cell>
          <cell r="AQ36">
            <v>118.1</v>
          </cell>
          <cell r="AR36" t="str">
            <v>*</v>
          </cell>
          <cell r="AY36">
            <v>65.099999999999994</v>
          </cell>
          <cell r="BA36">
            <v>63.2</v>
          </cell>
          <cell r="BI36">
            <v>66.919706757139195</v>
          </cell>
          <cell r="BJ36">
            <v>23</v>
          </cell>
          <cell r="BK36">
            <v>66.550412522853975</v>
          </cell>
          <cell r="BL36">
            <v>22</v>
          </cell>
          <cell r="BM36">
            <v>30</v>
          </cell>
          <cell r="BN36" t="str">
            <v xml:space="preserve">TX 92D8102  </v>
          </cell>
          <cell r="BO36">
            <v>48.1</v>
          </cell>
          <cell r="BP36">
            <v>27</v>
          </cell>
          <cell r="BQ36">
            <v>64.085395947603189</v>
          </cell>
          <cell r="BR36">
            <v>15</v>
          </cell>
          <cell r="BS36">
            <v>70</v>
          </cell>
          <cell r="BT36">
            <v>11</v>
          </cell>
          <cell r="BU36">
            <v>63.866666666666674</v>
          </cell>
          <cell r="BV36">
            <v>27</v>
          </cell>
          <cell r="BW36">
            <v>71.900000000000006</v>
          </cell>
          <cell r="BX36">
            <v>24</v>
          </cell>
          <cell r="BY36">
            <v>88.05</v>
          </cell>
          <cell r="BZ36">
            <v>21</v>
          </cell>
          <cell r="CA36">
            <v>64.7</v>
          </cell>
          <cell r="CB36">
            <v>23</v>
          </cell>
        </row>
        <row r="37">
          <cell r="A37">
            <v>31</v>
          </cell>
          <cell r="B37" t="str">
            <v xml:space="preserve">NCV93-1007  </v>
          </cell>
          <cell r="G37">
            <v>67.5</v>
          </cell>
          <cell r="H37" t="str">
            <v>*</v>
          </cell>
          <cell r="I37">
            <v>83.4</v>
          </cell>
          <cell r="J37" t="str">
            <v>*</v>
          </cell>
          <cell r="K37">
            <v>43.9</v>
          </cell>
          <cell r="Q37">
            <v>40.834133297552427</v>
          </cell>
          <cell r="W37">
            <v>70.2</v>
          </cell>
          <cell r="X37" t="str">
            <v>*</v>
          </cell>
          <cell r="Y37">
            <v>74.400000000000006</v>
          </cell>
          <cell r="Z37" t="str">
            <v>*</v>
          </cell>
          <cell r="AA37">
            <v>67.2</v>
          </cell>
          <cell r="AC37">
            <v>80.3</v>
          </cell>
          <cell r="AD37" t="str">
            <v>*</v>
          </cell>
          <cell r="AE37">
            <v>80</v>
          </cell>
          <cell r="AG37">
            <v>87</v>
          </cell>
          <cell r="AH37" t="str">
            <v>*</v>
          </cell>
          <cell r="AM37">
            <v>64.2</v>
          </cell>
          <cell r="AO37">
            <v>73</v>
          </cell>
          <cell r="AQ37">
            <v>114.4</v>
          </cell>
          <cell r="AY37">
            <v>84.4</v>
          </cell>
          <cell r="BA37">
            <v>51.9</v>
          </cell>
          <cell r="BI37">
            <v>72.79493333058096</v>
          </cell>
          <cell r="BJ37">
            <v>7</v>
          </cell>
          <cell r="BK37">
            <v>72.175608886503511</v>
          </cell>
          <cell r="BL37">
            <v>11</v>
          </cell>
          <cell r="BM37">
            <v>31</v>
          </cell>
          <cell r="BN37" t="str">
            <v xml:space="preserve">NCV93-1007  </v>
          </cell>
          <cell r="BO37">
            <v>59.150000000000006</v>
          </cell>
          <cell r="BP37">
            <v>9</v>
          </cell>
          <cell r="BQ37">
            <v>63.911377765850808</v>
          </cell>
          <cell r="BR37">
            <v>15</v>
          </cell>
          <cell r="BS37">
            <v>70.2</v>
          </cell>
          <cell r="BT37">
            <v>11</v>
          </cell>
          <cell r="BU37">
            <v>75.833333333333329</v>
          </cell>
          <cell r="BV37">
            <v>16</v>
          </cell>
          <cell r="BW37">
            <v>75.599999999999994</v>
          </cell>
          <cell r="BX37">
            <v>14</v>
          </cell>
          <cell r="BY37">
            <v>93.7</v>
          </cell>
          <cell r="BZ37">
            <v>7</v>
          </cell>
          <cell r="CA37">
            <v>80.3</v>
          </cell>
          <cell r="CB37">
            <v>4</v>
          </cell>
        </row>
        <row r="38">
          <cell r="A38">
            <v>32</v>
          </cell>
          <cell r="B38" t="str">
            <v xml:space="preserve">NCV93-612   </v>
          </cell>
          <cell r="G38">
            <v>43.7</v>
          </cell>
          <cell r="I38">
            <v>66.5</v>
          </cell>
          <cell r="K38">
            <v>44.6</v>
          </cell>
          <cell r="Q38">
            <v>53.262409651073554</v>
          </cell>
          <cell r="W38">
            <v>69.900000000000006</v>
          </cell>
          <cell r="X38" t="str">
            <v>*</v>
          </cell>
          <cell r="Y38">
            <v>60.3</v>
          </cell>
          <cell r="AA38">
            <v>69.900000000000006</v>
          </cell>
          <cell r="AC38">
            <v>64.400000000000006</v>
          </cell>
          <cell r="AE38">
            <v>99</v>
          </cell>
          <cell r="AF38" t="str">
            <v>*</v>
          </cell>
          <cell r="AG38">
            <v>85</v>
          </cell>
          <cell r="AH38" t="str">
            <v>*</v>
          </cell>
          <cell r="AM38">
            <v>69.8</v>
          </cell>
          <cell r="AO38">
            <v>73</v>
          </cell>
          <cell r="AQ38">
            <v>110.5</v>
          </cell>
          <cell r="AY38">
            <v>75.7</v>
          </cell>
          <cell r="BA38">
            <v>57.2</v>
          </cell>
          <cell r="BI38">
            <v>69.989416127005654</v>
          </cell>
          <cell r="BJ38">
            <v>15</v>
          </cell>
          <cell r="BK38">
            <v>69.517493976738237</v>
          </cell>
          <cell r="BL38">
            <v>17</v>
          </cell>
          <cell r="BM38">
            <v>32</v>
          </cell>
          <cell r="BN38" t="str">
            <v xml:space="preserve">NCV93-612   </v>
          </cell>
          <cell r="BO38">
            <v>52.45</v>
          </cell>
          <cell r="BP38">
            <v>17</v>
          </cell>
          <cell r="BQ38">
            <v>54.487469883691183</v>
          </cell>
          <cell r="BR38">
            <v>27</v>
          </cell>
          <cell r="BS38">
            <v>69.900000000000006</v>
          </cell>
          <cell r="BT38">
            <v>11</v>
          </cell>
          <cell r="BU38">
            <v>77.766666666666666</v>
          </cell>
          <cell r="BV38">
            <v>9</v>
          </cell>
          <cell r="BW38">
            <v>77.400000000000006</v>
          </cell>
          <cell r="BX38">
            <v>11</v>
          </cell>
          <cell r="BY38">
            <v>91.75</v>
          </cell>
          <cell r="BZ38">
            <v>12</v>
          </cell>
          <cell r="CA38">
            <v>64.400000000000006</v>
          </cell>
          <cell r="CB38">
            <v>25</v>
          </cell>
        </row>
        <row r="39">
          <cell r="A39">
            <v>33</v>
          </cell>
          <cell r="B39" t="str">
            <v xml:space="preserve">TX18NT      </v>
          </cell>
          <cell r="G39">
            <v>19.600000000000001</v>
          </cell>
          <cell r="I39">
            <v>77.7</v>
          </cell>
          <cell r="J39" t="str">
            <v>*</v>
          </cell>
          <cell r="K39">
            <v>36.299999999999997</v>
          </cell>
          <cell r="Q39">
            <v>57.12095211928532</v>
          </cell>
          <cell r="W39">
            <v>71.599999999999994</v>
          </cell>
          <cell r="X39" t="str">
            <v>*</v>
          </cell>
          <cell r="Y39">
            <v>50.1</v>
          </cell>
          <cell r="AA39">
            <v>78.3</v>
          </cell>
          <cell r="AB39" t="str">
            <v>*</v>
          </cell>
          <cell r="AC39">
            <v>74.8</v>
          </cell>
          <cell r="AD39" t="str">
            <v>*</v>
          </cell>
          <cell r="AE39">
            <v>87</v>
          </cell>
          <cell r="AG39">
            <v>84</v>
          </cell>
          <cell r="AM39">
            <v>84.6</v>
          </cell>
          <cell r="AN39" t="str">
            <v>**</v>
          </cell>
          <cell r="AO39">
            <v>73</v>
          </cell>
          <cell r="AQ39">
            <v>107.8</v>
          </cell>
          <cell r="AY39">
            <v>85.2</v>
          </cell>
          <cell r="BA39">
            <v>66</v>
          </cell>
          <cell r="BI39">
            <v>69.378534778406575</v>
          </cell>
          <cell r="BJ39">
            <v>20</v>
          </cell>
          <cell r="BK39">
            <v>70.208063474619024</v>
          </cell>
          <cell r="BL39">
            <v>17</v>
          </cell>
          <cell r="BM39">
            <v>33</v>
          </cell>
          <cell r="BN39" t="str">
            <v xml:space="preserve">TX18NT      </v>
          </cell>
          <cell r="BO39">
            <v>43.2</v>
          </cell>
          <cell r="BP39">
            <v>31</v>
          </cell>
          <cell r="BQ39">
            <v>51.473650706428451</v>
          </cell>
          <cell r="BR39">
            <v>30</v>
          </cell>
          <cell r="BS39">
            <v>71.599999999999994</v>
          </cell>
          <cell r="BT39">
            <v>7</v>
          </cell>
          <cell r="BU39">
            <v>80.033333333333331</v>
          </cell>
          <cell r="BV39">
            <v>5</v>
          </cell>
          <cell r="BW39">
            <v>84.3</v>
          </cell>
          <cell r="BX39">
            <v>2</v>
          </cell>
          <cell r="BY39">
            <v>90.4</v>
          </cell>
          <cell r="BZ39">
            <v>15</v>
          </cell>
          <cell r="CA39">
            <v>74.8</v>
          </cell>
          <cell r="CB39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WNY97"/>
    </sheetNames>
    <sheetDataSet>
      <sheetData sheetId="0">
        <row r="8">
          <cell r="A8">
            <v>2</v>
          </cell>
          <cell r="B8" t="str">
            <v xml:space="preserve">COKER 9835  </v>
          </cell>
          <cell r="G8">
            <v>63.7</v>
          </cell>
          <cell r="H8" t="str">
            <v>*</v>
          </cell>
          <cell r="I8">
            <v>76.400000000000006</v>
          </cell>
          <cell r="J8" t="str">
            <v>*</v>
          </cell>
          <cell r="K8">
            <v>49.4</v>
          </cell>
          <cell r="Q8">
            <v>56.210371997795718</v>
          </cell>
          <cell r="W8">
            <v>73.5</v>
          </cell>
          <cell r="X8" t="str">
            <v>*</v>
          </cell>
          <cell r="Y8">
            <v>75.5</v>
          </cell>
          <cell r="Z8" t="str">
            <v>*</v>
          </cell>
          <cell r="AA8">
            <v>71.8</v>
          </cell>
          <cell r="AC8">
            <v>68</v>
          </cell>
          <cell r="AE8">
            <v>97</v>
          </cell>
          <cell r="AF8" t="str">
            <v>*</v>
          </cell>
          <cell r="AG8">
            <v>77</v>
          </cell>
          <cell r="AM8">
            <v>69.7</v>
          </cell>
          <cell r="AO8">
            <v>74</v>
          </cell>
          <cell r="AQ8">
            <v>114.3</v>
          </cell>
          <cell r="AY8">
            <v>80.2</v>
          </cell>
          <cell r="BA8">
            <v>68.400000000000006</v>
          </cell>
          <cell r="BI8">
            <v>74.346951692138134</v>
          </cell>
          <cell r="BJ8">
            <v>3</v>
          </cell>
          <cell r="BK8">
            <v>74.340691466519729</v>
          </cell>
          <cell r="BL8">
            <v>5</v>
          </cell>
          <cell r="BM8">
            <v>2</v>
          </cell>
          <cell r="BN8" t="str">
            <v xml:space="preserve">COKER 9835  </v>
          </cell>
          <cell r="BO8">
            <v>62.45</v>
          </cell>
          <cell r="BP8">
            <v>5</v>
          </cell>
          <cell r="BQ8">
            <v>65.436790665931923</v>
          </cell>
          <cell r="BR8">
            <v>10</v>
          </cell>
          <cell r="BS8">
            <v>73.5</v>
          </cell>
          <cell r="BT8">
            <v>5</v>
          </cell>
          <cell r="BU8">
            <v>78.933333333333337</v>
          </cell>
          <cell r="BV8">
            <v>8</v>
          </cell>
          <cell r="BW8">
            <v>73.349999999999994</v>
          </cell>
          <cell r="BX8">
            <v>22</v>
          </cell>
          <cell r="BY8">
            <v>94.15</v>
          </cell>
          <cell r="BZ8">
            <v>7</v>
          </cell>
          <cell r="CA8">
            <v>68</v>
          </cell>
          <cell r="CB8">
            <v>15</v>
          </cell>
        </row>
        <row r="9">
          <cell r="A9">
            <v>3</v>
          </cell>
          <cell r="B9" t="str">
            <v>PIONEER 2643</v>
          </cell>
          <cell r="G9">
            <v>60</v>
          </cell>
          <cell r="H9" t="str">
            <v>*</v>
          </cell>
          <cell r="I9">
            <v>79.099999999999994</v>
          </cell>
          <cell r="J9" t="str">
            <v>*</v>
          </cell>
          <cell r="K9">
            <v>42.8</v>
          </cell>
          <cell r="Q9">
            <v>55.168426822937093</v>
          </cell>
          <cell r="W9">
            <v>67.5</v>
          </cell>
          <cell r="Y9">
            <v>57.4</v>
          </cell>
          <cell r="AA9">
            <v>69.400000000000006</v>
          </cell>
          <cell r="AC9">
            <v>64.3</v>
          </cell>
          <cell r="AE9">
            <v>107</v>
          </cell>
          <cell r="AF9" t="str">
            <v>**</v>
          </cell>
          <cell r="AG9">
            <v>79</v>
          </cell>
          <cell r="AM9">
            <v>76.900000000000006</v>
          </cell>
          <cell r="AN9" t="str">
            <v>*</v>
          </cell>
          <cell r="AO9">
            <v>77</v>
          </cell>
          <cell r="AQ9">
            <v>108.9</v>
          </cell>
          <cell r="AY9">
            <v>80.3</v>
          </cell>
          <cell r="BA9">
            <v>69.2</v>
          </cell>
          <cell r="BI9">
            <v>72.651417447918234</v>
          </cell>
          <cell r="BJ9">
            <v>7</v>
          </cell>
          <cell r="BK9">
            <v>72.931228454862477</v>
          </cell>
          <cell r="BL9">
            <v>8</v>
          </cell>
          <cell r="BM9">
            <v>3</v>
          </cell>
          <cell r="BN9" t="str">
            <v>PIONEER 2643</v>
          </cell>
          <cell r="BO9">
            <v>50.099999999999994</v>
          </cell>
          <cell r="BP9">
            <v>25</v>
          </cell>
          <cell r="BQ9">
            <v>64.756142274312367</v>
          </cell>
          <cell r="BR9">
            <v>10</v>
          </cell>
          <cell r="BS9">
            <v>67.5</v>
          </cell>
          <cell r="BT9">
            <v>14</v>
          </cell>
          <cell r="BU9">
            <v>80.233333333333334</v>
          </cell>
          <cell r="BV9">
            <v>5</v>
          </cell>
          <cell r="BW9">
            <v>77.95</v>
          </cell>
          <cell r="BX9">
            <v>9</v>
          </cell>
          <cell r="BY9">
            <v>92.95</v>
          </cell>
          <cell r="BZ9">
            <v>10</v>
          </cell>
          <cell r="CA9">
            <v>64.3</v>
          </cell>
          <cell r="CB9">
            <v>25</v>
          </cell>
        </row>
        <row r="10">
          <cell r="A10">
            <v>4</v>
          </cell>
          <cell r="B10" t="str">
            <v xml:space="preserve">SC 900237   </v>
          </cell>
          <cell r="G10">
            <v>58.4</v>
          </cell>
          <cell r="H10" t="str">
            <v>*</v>
          </cell>
          <cell r="I10">
            <v>68.8</v>
          </cell>
          <cell r="K10">
            <v>44.9</v>
          </cell>
          <cell r="Q10">
            <v>59.804552495252416</v>
          </cell>
          <cell r="R10" t="str">
            <v>*</v>
          </cell>
          <cell r="W10">
            <v>66.3</v>
          </cell>
          <cell r="Y10">
            <v>66</v>
          </cell>
          <cell r="AA10">
            <v>61.2</v>
          </cell>
          <cell r="AC10">
            <v>68.8</v>
          </cell>
          <cell r="AE10">
            <v>105</v>
          </cell>
          <cell r="AF10" t="str">
            <v>*</v>
          </cell>
          <cell r="AG10">
            <v>80</v>
          </cell>
          <cell r="AM10">
            <v>66.7</v>
          </cell>
          <cell r="AO10">
            <v>65</v>
          </cell>
          <cell r="AQ10">
            <v>102.5</v>
          </cell>
          <cell r="AY10">
            <v>83.5</v>
          </cell>
          <cell r="BA10">
            <v>65.5</v>
          </cell>
          <cell r="BI10">
            <v>70.261888653480952</v>
          </cell>
          <cell r="BJ10">
            <v>15</v>
          </cell>
          <cell r="BK10">
            <v>70.826970166350165</v>
          </cell>
          <cell r="BL10">
            <v>14</v>
          </cell>
          <cell r="BM10">
            <v>4</v>
          </cell>
          <cell r="BN10" t="str">
            <v xml:space="preserve">SC 900237   </v>
          </cell>
          <cell r="BO10">
            <v>55.45</v>
          </cell>
          <cell r="BP10">
            <v>11</v>
          </cell>
          <cell r="BQ10">
            <v>62.334850831750799</v>
          </cell>
          <cell r="BR10">
            <v>20</v>
          </cell>
          <cell r="BS10">
            <v>66.3</v>
          </cell>
          <cell r="BT10">
            <v>17</v>
          </cell>
          <cell r="BU10">
            <v>78.333333333333329</v>
          </cell>
          <cell r="BV10">
            <v>9</v>
          </cell>
          <cell r="BW10">
            <v>73.349999999999994</v>
          </cell>
          <cell r="BX10">
            <v>22</v>
          </cell>
          <cell r="BY10">
            <v>83.75</v>
          </cell>
          <cell r="BZ10">
            <v>26</v>
          </cell>
          <cell r="CA10">
            <v>68.8</v>
          </cell>
          <cell r="CB10">
            <v>14</v>
          </cell>
        </row>
        <row r="11">
          <cell r="A11">
            <v>5</v>
          </cell>
          <cell r="B11" t="str">
            <v>NK/Coker 9704</v>
          </cell>
          <cell r="G11">
            <v>58.4</v>
          </cell>
          <cell r="H11" t="str">
            <v>*</v>
          </cell>
          <cell r="I11">
            <v>77.2</v>
          </cell>
          <cell r="J11" t="str">
            <v>*</v>
          </cell>
          <cell r="K11">
            <v>50.4</v>
          </cell>
          <cell r="Q11">
            <v>65.877534434541928</v>
          </cell>
          <cell r="R11" t="str">
            <v>*</v>
          </cell>
          <cell r="W11">
            <v>63.5</v>
          </cell>
          <cell r="Y11">
            <v>56.6</v>
          </cell>
          <cell r="AA11">
            <v>65.7</v>
          </cell>
          <cell r="AC11">
            <v>75.5</v>
          </cell>
          <cell r="AD11" t="str">
            <v>*</v>
          </cell>
          <cell r="AE11">
            <v>91</v>
          </cell>
          <cell r="AG11">
            <v>84</v>
          </cell>
          <cell r="AM11">
            <v>72.5</v>
          </cell>
          <cell r="AO11">
            <v>74</v>
          </cell>
          <cell r="AQ11">
            <v>97.5</v>
          </cell>
          <cell r="AY11">
            <v>81.099999999999994</v>
          </cell>
          <cell r="BA11">
            <v>64.5</v>
          </cell>
          <cell r="BI11">
            <v>71.705964187272457</v>
          </cell>
          <cell r="BJ11">
            <v>13</v>
          </cell>
          <cell r="BK11">
            <v>71.851835628969454</v>
          </cell>
          <cell r="BL11">
            <v>11</v>
          </cell>
          <cell r="BM11">
            <v>5</v>
          </cell>
          <cell r="BN11" t="str">
            <v>NK/Coker 9704</v>
          </cell>
          <cell r="BO11">
            <v>53.5</v>
          </cell>
          <cell r="BP11">
            <v>14</v>
          </cell>
          <cell r="BQ11">
            <v>67.159178144847303</v>
          </cell>
          <cell r="BR11">
            <v>6</v>
          </cell>
          <cell r="BS11">
            <v>63.5</v>
          </cell>
          <cell r="BT11">
            <v>20</v>
          </cell>
          <cell r="BU11">
            <v>77.399999999999991</v>
          </cell>
          <cell r="BV11">
            <v>14</v>
          </cell>
          <cell r="BW11">
            <v>78.25</v>
          </cell>
          <cell r="BX11">
            <v>9</v>
          </cell>
          <cell r="BY11">
            <v>85.75</v>
          </cell>
          <cell r="BZ11">
            <v>24</v>
          </cell>
          <cell r="CA11">
            <v>75.5</v>
          </cell>
          <cell r="CB11">
            <v>6</v>
          </cell>
        </row>
        <row r="12">
          <cell r="A12">
            <v>6</v>
          </cell>
          <cell r="B12" t="str">
            <v xml:space="preserve">MO 94-317   </v>
          </cell>
          <cell r="G12">
            <v>72</v>
          </cell>
          <cell r="H12" t="str">
            <v>*</v>
          </cell>
          <cell r="I12">
            <v>73.3</v>
          </cell>
          <cell r="J12" t="str">
            <v>*</v>
          </cell>
          <cell r="K12">
            <v>24.7</v>
          </cell>
          <cell r="Q12">
            <v>64.38682665500653</v>
          </cell>
          <cell r="R12" t="str">
            <v>*</v>
          </cell>
          <cell r="W12">
            <v>63.9</v>
          </cell>
          <cell r="Y12">
            <v>29.7</v>
          </cell>
          <cell r="AA12">
            <v>68.900000000000006</v>
          </cell>
          <cell r="AC12">
            <v>61</v>
          </cell>
          <cell r="AE12">
            <v>79</v>
          </cell>
          <cell r="AG12">
            <v>77</v>
          </cell>
          <cell r="AM12">
            <v>63.4</v>
          </cell>
          <cell r="AO12">
            <v>62</v>
          </cell>
          <cell r="AQ12">
            <v>126.4</v>
          </cell>
          <cell r="AR12" t="str">
            <v>*</v>
          </cell>
          <cell r="AY12">
            <v>75.900000000000006</v>
          </cell>
          <cell r="BA12">
            <v>65.599999999999994</v>
          </cell>
          <cell r="BI12">
            <v>66.59129435807742</v>
          </cell>
          <cell r="BJ12">
            <v>23</v>
          </cell>
          <cell r="BK12">
            <v>67.145788443667101</v>
          </cell>
          <cell r="BL12">
            <v>22</v>
          </cell>
          <cell r="BM12">
            <v>6</v>
          </cell>
          <cell r="BN12" t="str">
            <v xml:space="preserve">MO 94-317   </v>
          </cell>
          <cell r="BO12">
            <v>27.2</v>
          </cell>
          <cell r="BP12">
            <v>33</v>
          </cell>
          <cell r="BQ12">
            <v>69.895608885002176</v>
          </cell>
          <cell r="BR12">
            <v>3</v>
          </cell>
          <cell r="BS12">
            <v>63.9</v>
          </cell>
          <cell r="BT12">
            <v>20</v>
          </cell>
          <cell r="BU12">
            <v>69.63333333333334</v>
          </cell>
          <cell r="BV12">
            <v>20</v>
          </cell>
          <cell r="BW12">
            <v>70.2</v>
          </cell>
          <cell r="BX12">
            <v>26</v>
          </cell>
          <cell r="BY12">
            <v>94.2</v>
          </cell>
          <cell r="BZ12">
            <v>7</v>
          </cell>
          <cell r="CA12">
            <v>61</v>
          </cell>
          <cell r="CB12">
            <v>28</v>
          </cell>
        </row>
        <row r="13">
          <cell r="A13">
            <v>7</v>
          </cell>
          <cell r="B13" t="str">
            <v xml:space="preserve">SC 910031   </v>
          </cell>
          <cell r="G13">
            <v>59.1</v>
          </cell>
          <cell r="H13" t="str">
            <v>*</v>
          </cell>
          <cell r="I13">
            <v>74.2</v>
          </cell>
          <cell r="J13" t="str">
            <v>*</v>
          </cell>
          <cell r="K13">
            <v>50.2</v>
          </cell>
          <cell r="Q13">
            <v>62.710086377532406</v>
          </cell>
          <cell r="R13" t="str">
            <v>*</v>
          </cell>
          <cell r="W13">
            <v>57.8</v>
          </cell>
          <cell r="Y13">
            <v>57</v>
          </cell>
          <cell r="AA13">
            <v>57.9</v>
          </cell>
          <cell r="AC13">
            <v>54</v>
          </cell>
          <cell r="AE13">
            <v>88</v>
          </cell>
          <cell r="AG13">
            <v>75</v>
          </cell>
          <cell r="AM13">
            <v>59.9</v>
          </cell>
          <cell r="AO13">
            <v>64</v>
          </cell>
          <cell r="AQ13">
            <v>104.4</v>
          </cell>
          <cell r="AY13">
            <v>59.9</v>
          </cell>
          <cell r="BA13">
            <v>35.799999999999997</v>
          </cell>
          <cell r="BI13">
            <v>66.477698952117876</v>
          </cell>
          <cell r="BJ13">
            <v>23</v>
          </cell>
          <cell r="BK13">
            <v>63.994005758502148</v>
          </cell>
          <cell r="BL13">
            <v>28</v>
          </cell>
          <cell r="BM13">
            <v>7</v>
          </cell>
          <cell r="BN13" t="str">
            <v xml:space="preserve">SC 910031   </v>
          </cell>
          <cell r="BO13">
            <v>53.6</v>
          </cell>
          <cell r="BP13">
            <v>14</v>
          </cell>
          <cell r="BQ13">
            <v>65.336695459177477</v>
          </cell>
          <cell r="BR13">
            <v>10</v>
          </cell>
          <cell r="BS13">
            <v>57.8</v>
          </cell>
          <cell r="BT13">
            <v>28</v>
          </cell>
          <cell r="BU13">
            <v>66.63333333333334</v>
          </cell>
          <cell r="BV13">
            <v>24</v>
          </cell>
          <cell r="BW13">
            <v>67.45</v>
          </cell>
          <cell r="BX13">
            <v>28</v>
          </cell>
          <cell r="BY13">
            <v>84.2</v>
          </cell>
          <cell r="BZ13">
            <v>26</v>
          </cell>
          <cell r="CA13">
            <v>54</v>
          </cell>
          <cell r="CB13">
            <v>31</v>
          </cell>
        </row>
        <row r="14">
          <cell r="A14">
            <v>8</v>
          </cell>
          <cell r="B14" t="str">
            <v xml:space="preserve">GA 87467    </v>
          </cell>
          <cell r="G14">
            <v>37.299999999999997</v>
          </cell>
          <cell r="I14">
            <v>67.5</v>
          </cell>
          <cell r="K14">
            <v>57.5</v>
          </cell>
          <cell r="L14" t="str">
            <v>*</v>
          </cell>
          <cell r="Q14">
            <v>55.531516566721024</v>
          </cell>
          <cell r="W14">
            <v>63.5</v>
          </cell>
          <cell r="Y14">
            <v>81</v>
          </cell>
          <cell r="Z14" t="str">
            <v>**</v>
          </cell>
          <cell r="AA14">
            <v>72.599999999999994</v>
          </cell>
          <cell r="AC14">
            <v>66.599999999999994</v>
          </cell>
          <cell r="AE14">
            <v>85</v>
          </cell>
          <cell r="AG14">
            <v>87</v>
          </cell>
          <cell r="AH14" t="str">
            <v>*</v>
          </cell>
          <cell r="AM14">
            <v>74.400000000000006</v>
          </cell>
          <cell r="AN14" t="str">
            <v>*</v>
          </cell>
          <cell r="AO14">
            <v>90</v>
          </cell>
          <cell r="AP14" t="str">
            <v>**</v>
          </cell>
          <cell r="AQ14">
            <v>110.5</v>
          </cell>
          <cell r="AY14">
            <v>70.5</v>
          </cell>
          <cell r="BA14">
            <v>67.900000000000006</v>
          </cell>
          <cell r="BI14">
            <v>72.95627050513238</v>
          </cell>
          <cell r="BJ14">
            <v>7</v>
          </cell>
          <cell r="BK14">
            <v>72.455434437781406</v>
          </cell>
          <cell r="BL14">
            <v>11</v>
          </cell>
          <cell r="BM14">
            <v>8</v>
          </cell>
          <cell r="BN14" t="str">
            <v xml:space="preserve">GA 87467    </v>
          </cell>
          <cell r="BO14">
            <v>69.25</v>
          </cell>
          <cell r="BP14">
            <v>1</v>
          </cell>
          <cell r="BQ14">
            <v>53.443838855573667</v>
          </cell>
          <cell r="BR14">
            <v>28</v>
          </cell>
          <cell r="BS14">
            <v>63.5</v>
          </cell>
          <cell r="BT14">
            <v>20</v>
          </cell>
          <cell r="BU14">
            <v>74.733333333333334</v>
          </cell>
          <cell r="BV14">
            <v>18</v>
          </cell>
          <cell r="BW14">
            <v>80.7</v>
          </cell>
          <cell r="BX14">
            <v>5</v>
          </cell>
          <cell r="BY14">
            <v>100.25</v>
          </cell>
          <cell r="BZ14">
            <v>4</v>
          </cell>
          <cell r="CA14">
            <v>66.599999999999994</v>
          </cell>
          <cell r="CB14">
            <v>18</v>
          </cell>
        </row>
        <row r="15">
          <cell r="A15">
            <v>9</v>
          </cell>
          <cell r="B15" t="str">
            <v xml:space="preserve">GA 871339   </v>
          </cell>
          <cell r="G15">
            <v>65.900000000000006</v>
          </cell>
          <cell r="H15" t="str">
            <v>*</v>
          </cell>
          <cell r="I15">
            <v>75.3</v>
          </cell>
          <cell r="J15" t="str">
            <v>*</v>
          </cell>
          <cell r="K15">
            <v>32.5</v>
          </cell>
          <cell r="Q15">
            <v>53.959215586335318</v>
          </cell>
          <cell r="W15">
            <v>67.3</v>
          </cell>
          <cell r="Y15">
            <v>61.1</v>
          </cell>
          <cell r="AA15">
            <v>79.5</v>
          </cell>
          <cell r="AB15" t="str">
            <v>*</v>
          </cell>
          <cell r="AC15">
            <v>65.8</v>
          </cell>
          <cell r="AE15">
            <v>89</v>
          </cell>
          <cell r="AG15">
            <v>90</v>
          </cell>
          <cell r="AH15" t="str">
            <v>*</v>
          </cell>
          <cell r="AM15">
            <v>83.5</v>
          </cell>
          <cell r="AN15" t="str">
            <v>*</v>
          </cell>
          <cell r="AO15">
            <v>86</v>
          </cell>
          <cell r="AP15" t="str">
            <v>*</v>
          </cell>
          <cell r="AQ15">
            <v>111.7</v>
          </cell>
          <cell r="AY15">
            <v>74.7</v>
          </cell>
          <cell r="BA15">
            <v>62.9</v>
          </cell>
          <cell r="BI15">
            <v>73.966093506641172</v>
          </cell>
          <cell r="BJ15">
            <v>3</v>
          </cell>
          <cell r="BK15">
            <v>73.277281039089033</v>
          </cell>
          <cell r="BL15">
            <v>8</v>
          </cell>
          <cell r="BM15">
            <v>9</v>
          </cell>
          <cell r="BN15" t="str">
            <v xml:space="preserve">GA 871339   </v>
          </cell>
          <cell r="BO15">
            <v>46.8</v>
          </cell>
          <cell r="BP15">
            <v>28</v>
          </cell>
          <cell r="BQ15">
            <v>65.053071862111764</v>
          </cell>
          <cell r="BR15">
            <v>10</v>
          </cell>
          <cell r="BS15">
            <v>67.3</v>
          </cell>
          <cell r="BT15">
            <v>16</v>
          </cell>
          <cell r="BU15">
            <v>78.100000000000009</v>
          </cell>
          <cell r="BV15">
            <v>9</v>
          </cell>
          <cell r="BW15">
            <v>86.75</v>
          </cell>
          <cell r="BX15">
            <v>1</v>
          </cell>
          <cell r="BY15">
            <v>98.85</v>
          </cell>
          <cell r="BZ15">
            <v>5</v>
          </cell>
          <cell r="CA15">
            <v>65.8</v>
          </cell>
          <cell r="CB15">
            <v>20</v>
          </cell>
        </row>
        <row r="16">
          <cell r="A16">
            <v>10</v>
          </cell>
          <cell r="B16" t="str">
            <v xml:space="preserve">GA 90078    </v>
          </cell>
          <cell r="G16">
            <v>49.5</v>
          </cell>
          <cell r="I16">
            <v>63.7</v>
          </cell>
          <cell r="K16">
            <v>30.9</v>
          </cell>
          <cell r="Q16">
            <v>58.208589486620113</v>
          </cell>
          <cell r="W16">
            <v>64.3</v>
          </cell>
          <cell r="Y16">
            <v>72.099999999999994</v>
          </cell>
          <cell r="Z16" t="str">
            <v>*</v>
          </cell>
          <cell r="AA16">
            <v>68.400000000000006</v>
          </cell>
          <cell r="AC16">
            <v>65.7</v>
          </cell>
          <cell r="AE16">
            <v>47</v>
          </cell>
          <cell r="AG16">
            <v>79</v>
          </cell>
          <cell r="AM16">
            <v>70.2</v>
          </cell>
          <cell r="AO16">
            <v>73</v>
          </cell>
          <cell r="AQ16">
            <v>100</v>
          </cell>
          <cell r="AY16">
            <v>77.5</v>
          </cell>
          <cell r="BA16">
            <v>70.900000000000006</v>
          </cell>
          <cell r="BI16">
            <v>64.769891498970779</v>
          </cell>
          <cell r="BJ16">
            <v>26</v>
          </cell>
          <cell r="BK16">
            <v>66.027239299108004</v>
          </cell>
          <cell r="BL16">
            <v>24</v>
          </cell>
          <cell r="BM16">
            <v>10</v>
          </cell>
          <cell r="BN16" t="str">
            <v xml:space="preserve">GA 90078    </v>
          </cell>
          <cell r="BO16">
            <v>51.5</v>
          </cell>
          <cell r="BP16">
            <v>22</v>
          </cell>
          <cell r="BQ16">
            <v>57.136196495540041</v>
          </cell>
          <cell r="BR16">
            <v>25</v>
          </cell>
          <cell r="BS16">
            <v>64.3</v>
          </cell>
          <cell r="BT16">
            <v>20</v>
          </cell>
          <cell r="BU16">
            <v>60.366666666666674</v>
          </cell>
          <cell r="BV16">
            <v>30</v>
          </cell>
          <cell r="BW16">
            <v>74.599999999999994</v>
          </cell>
          <cell r="BX16">
            <v>16</v>
          </cell>
          <cell r="BY16">
            <v>86.5</v>
          </cell>
          <cell r="BZ16">
            <v>23</v>
          </cell>
          <cell r="CA16">
            <v>65.7</v>
          </cell>
          <cell r="CB16">
            <v>20</v>
          </cell>
        </row>
        <row r="17">
          <cell r="A17">
            <v>11</v>
          </cell>
          <cell r="B17" t="str">
            <v>LA 85422-C13</v>
          </cell>
          <cell r="G17">
            <v>40.799999999999997</v>
          </cell>
          <cell r="I17">
            <v>68.599999999999994</v>
          </cell>
          <cell r="K17">
            <v>61.2</v>
          </cell>
          <cell r="L17" t="str">
            <v>**</v>
          </cell>
          <cell r="Q17">
            <v>49.886082999887215</v>
          </cell>
          <cell r="W17">
            <v>71</v>
          </cell>
          <cell r="X17" t="str">
            <v>*</v>
          </cell>
          <cell r="Y17">
            <v>77.099999999999994</v>
          </cell>
          <cell r="Z17" t="str">
            <v>*</v>
          </cell>
          <cell r="AA17">
            <v>77.900000000000006</v>
          </cell>
          <cell r="AB17" t="str">
            <v>*</v>
          </cell>
          <cell r="AC17">
            <v>67</v>
          </cell>
          <cell r="AE17">
            <v>58</v>
          </cell>
          <cell r="AG17">
            <v>96</v>
          </cell>
          <cell r="AH17" t="str">
            <v>**</v>
          </cell>
          <cell r="AM17">
            <v>70.599999999999994</v>
          </cell>
          <cell r="AO17">
            <v>64</v>
          </cell>
          <cell r="AQ17">
            <v>102</v>
          </cell>
          <cell r="AY17">
            <v>62.8</v>
          </cell>
          <cell r="BA17">
            <v>60.4</v>
          </cell>
          <cell r="BI17">
            <v>69.54508330768364</v>
          </cell>
          <cell r="BJ17">
            <v>15</v>
          </cell>
          <cell r="BK17">
            <v>68.485738866659148</v>
          </cell>
          <cell r="BL17">
            <v>21</v>
          </cell>
          <cell r="BM17">
            <v>11</v>
          </cell>
          <cell r="BN17" t="str">
            <v>LA 85422-C13</v>
          </cell>
          <cell r="BO17">
            <v>69.150000000000006</v>
          </cell>
          <cell r="BP17">
            <v>1</v>
          </cell>
          <cell r="BQ17">
            <v>53.095360999962402</v>
          </cell>
          <cell r="BR17">
            <v>28</v>
          </cell>
          <cell r="BS17">
            <v>71</v>
          </cell>
          <cell r="BT17">
            <v>9</v>
          </cell>
          <cell r="BU17">
            <v>67.63333333333334</v>
          </cell>
          <cell r="BV17">
            <v>23</v>
          </cell>
          <cell r="BW17">
            <v>83.3</v>
          </cell>
          <cell r="BX17">
            <v>3</v>
          </cell>
          <cell r="BY17">
            <v>83</v>
          </cell>
          <cell r="BZ17">
            <v>29</v>
          </cell>
          <cell r="CA17">
            <v>67</v>
          </cell>
          <cell r="CB17">
            <v>18</v>
          </cell>
        </row>
        <row r="18">
          <cell r="A18">
            <v>12</v>
          </cell>
          <cell r="B18" t="str">
            <v xml:space="preserve">TX 91D6999  </v>
          </cell>
          <cell r="G18">
            <v>60.6</v>
          </cell>
          <cell r="H18" t="str">
            <v>*</v>
          </cell>
          <cell r="I18">
            <v>66.599999999999994</v>
          </cell>
          <cell r="K18">
            <v>52.5</v>
          </cell>
          <cell r="L18" t="str">
            <v>*</v>
          </cell>
          <cell r="Q18">
            <v>54.815128263255204</v>
          </cell>
          <cell r="W18">
            <v>63.4</v>
          </cell>
          <cell r="Y18">
            <v>67.2</v>
          </cell>
          <cell r="AA18">
            <v>69.3</v>
          </cell>
          <cell r="AC18">
            <v>66.099999999999994</v>
          </cell>
          <cell r="AE18">
            <v>91</v>
          </cell>
          <cell r="AG18">
            <v>60</v>
          </cell>
          <cell r="AM18">
            <v>64.599999999999994</v>
          </cell>
          <cell r="AO18">
            <v>66</v>
          </cell>
          <cell r="AQ18">
            <v>118</v>
          </cell>
          <cell r="AR18" t="str">
            <v>*</v>
          </cell>
          <cell r="AY18">
            <v>82.9</v>
          </cell>
          <cell r="BA18">
            <v>62.9</v>
          </cell>
          <cell r="BI18">
            <v>69.239625251019632</v>
          </cell>
          <cell r="BJ18">
            <v>20</v>
          </cell>
          <cell r="BK18">
            <v>69.727675217550342</v>
          </cell>
          <cell r="BL18">
            <v>17</v>
          </cell>
          <cell r="BM18">
            <v>12</v>
          </cell>
          <cell r="BN18" t="str">
            <v xml:space="preserve">TX 91D6999  </v>
          </cell>
          <cell r="BO18">
            <v>59.85</v>
          </cell>
          <cell r="BP18">
            <v>8</v>
          </cell>
          <cell r="BQ18">
            <v>60.671709421085062</v>
          </cell>
          <cell r="BR18">
            <v>22</v>
          </cell>
          <cell r="BS18">
            <v>63.4</v>
          </cell>
          <cell r="BT18">
            <v>24</v>
          </cell>
          <cell r="BU18">
            <v>75.466666666666654</v>
          </cell>
          <cell r="BV18">
            <v>16</v>
          </cell>
          <cell r="BW18">
            <v>62.3</v>
          </cell>
          <cell r="BX18">
            <v>30</v>
          </cell>
          <cell r="BY18">
            <v>92</v>
          </cell>
          <cell r="BZ18">
            <v>12</v>
          </cell>
          <cell r="CA18">
            <v>66.099999999999994</v>
          </cell>
          <cell r="CB18">
            <v>20</v>
          </cell>
        </row>
        <row r="19">
          <cell r="A19">
            <v>13</v>
          </cell>
          <cell r="B19" t="str">
            <v xml:space="preserve">VA 94-52-68 </v>
          </cell>
          <cell r="G19">
            <v>57.4</v>
          </cell>
          <cell r="H19" t="str">
            <v>*</v>
          </cell>
          <cell r="I19">
            <v>75.400000000000006</v>
          </cell>
          <cell r="J19" t="str">
            <v>*</v>
          </cell>
          <cell r="K19">
            <v>38.799999999999997</v>
          </cell>
          <cell r="Q19">
            <v>65.370840657261425</v>
          </cell>
          <cell r="R19" t="str">
            <v>*</v>
          </cell>
          <cell r="W19">
            <v>77.8</v>
          </cell>
          <cell r="X19" t="str">
            <v>*</v>
          </cell>
          <cell r="Y19">
            <v>66.2</v>
          </cell>
          <cell r="AA19">
            <v>74.900000000000006</v>
          </cell>
          <cell r="AC19">
            <v>71.599999999999994</v>
          </cell>
          <cell r="AE19">
            <v>86</v>
          </cell>
          <cell r="AG19">
            <v>82</v>
          </cell>
          <cell r="AM19">
            <v>65.900000000000006</v>
          </cell>
          <cell r="AO19">
            <v>68</v>
          </cell>
          <cell r="AQ19">
            <v>117.5</v>
          </cell>
          <cell r="AR19" t="str">
            <v>*</v>
          </cell>
          <cell r="AY19">
            <v>89.6</v>
          </cell>
          <cell r="AZ19" t="str">
            <v>*</v>
          </cell>
          <cell r="BA19">
            <v>65.099999999999994</v>
          </cell>
          <cell r="BI19">
            <v>72.836218512097034</v>
          </cell>
          <cell r="BJ19">
            <v>7</v>
          </cell>
          <cell r="BK19">
            <v>73.438056043817411</v>
          </cell>
          <cell r="BL19">
            <v>8</v>
          </cell>
          <cell r="BM19">
            <v>13</v>
          </cell>
          <cell r="BN19" t="str">
            <v xml:space="preserve">VA 94-52-68 </v>
          </cell>
          <cell r="BO19">
            <v>52.5</v>
          </cell>
          <cell r="BP19">
            <v>17</v>
          </cell>
          <cell r="BQ19">
            <v>66.056946885753817</v>
          </cell>
          <cell r="BR19">
            <v>8</v>
          </cell>
          <cell r="BS19">
            <v>77.8</v>
          </cell>
          <cell r="BT19">
            <v>2</v>
          </cell>
          <cell r="BU19">
            <v>77.5</v>
          </cell>
          <cell r="BV19">
            <v>9</v>
          </cell>
          <cell r="BW19">
            <v>73.95</v>
          </cell>
          <cell r="BX19">
            <v>19</v>
          </cell>
          <cell r="BY19">
            <v>92.75</v>
          </cell>
          <cell r="BZ19">
            <v>10</v>
          </cell>
          <cell r="CA19">
            <v>71.599999999999994</v>
          </cell>
          <cell r="CB19">
            <v>9</v>
          </cell>
        </row>
        <row r="20">
          <cell r="A20">
            <v>14</v>
          </cell>
          <cell r="B20" t="str">
            <v>VA 94-54-479</v>
          </cell>
          <cell r="G20">
            <v>62.7</v>
          </cell>
          <cell r="H20" t="str">
            <v>*</v>
          </cell>
          <cell r="I20">
            <v>70</v>
          </cell>
          <cell r="K20">
            <v>48.1</v>
          </cell>
          <cell r="Q20">
            <v>58.681830051551984</v>
          </cell>
          <cell r="W20">
            <v>71.099999999999994</v>
          </cell>
          <cell r="X20" t="str">
            <v>*</v>
          </cell>
          <cell r="Y20">
            <v>78.099999999999994</v>
          </cell>
          <cell r="Z20" t="str">
            <v>*</v>
          </cell>
          <cell r="AA20">
            <v>87.5</v>
          </cell>
          <cell r="AB20" t="str">
            <v>**</v>
          </cell>
          <cell r="AC20">
            <v>74</v>
          </cell>
          <cell r="AD20" t="str">
            <v>*</v>
          </cell>
          <cell r="AE20">
            <v>95</v>
          </cell>
          <cell r="AF20" t="str">
            <v>*</v>
          </cell>
          <cell r="AG20">
            <v>79</v>
          </cell>
          <cell r="AM20">
            <v>81.099999999999994</v>
          </cell>
          <cell r="AN20" t="str">
            <v>*</v>
          </cell>
          <cell r="AO20">
            <v>83</v>
          </cell>
          <cell r="AP20" t="str">
            <v>*</v>
          </cell>
          <cell r="AQ20">
            <v>125.6</v>
          </cell>
          <cell r="AR20" t="str">
            <v>*</v>
          </cell>
          <cell r="AY20">
            <v>88.5</v>
          </cell>
          <cell r="AZ20" t="str">
            <v>*</v>
          </cell>
          <cell r="BA20">
            <v>69.400000000000006</v>
          </cell>
          <cell r="BI20">
            <v>77.990910003965539</v>
          </cell>
          <cell r="BJ20">
            <v>2</v>
          </cell>
          <cell r="BK20">
            <v>78.11878867010347</v>
          </cell>
          <cell r="BL20">
            <v>2</v>
          </cell>
          <cell r="BM20">
            <v>14</v>
          </cell>
          <cell r="BN20" t="str">
            <v>VA 94-54-479</v>
          </cell>
          <cell r="BO20">
            <v>63.099999999999994</v>
          </cell>
          <cell r="BP20">
            <v>5</v>
          </cell>
          <cell r="BQ20">
            <v>63.793943350517317</v>
          </cell>
          <cell r="BR20">
            <v>15</v>
          </cell>
          <cell r="BS20">
            <v>71.099999999999994</v>
          </cell>
          <cell r="BT20">
            <v>9</v>
          </cell>
          <cell r="BU20">
            <v>85.5</v>
          </cell>
          <cell r="BV20">
            <v>2</v>
          </cell>
          <cell r="BW20">
            <v>80.05</v>
          </cell>
          <cell r="BX20">
            <v>6</v>
          </cell>
          <cell r="BY20">
            <v>104.3</v>
          </cell>
          <cell r="BZ20">
            <v>1</v>
          </cell>
          <cell r="CA20">
            <v>74</v>
          </cell>
          <cell r="CB20">
            <v>8</v>
          </cell>
        </row>
        <row r="21">
          <cell r="A21">
            <v>15</v>
          </cell>
          <cell r="B21" t="str">
            <v>VA 94-54-549</v>
          </cell>
          <cell r="G21">
            <v>72.5</v>
          </cell>
          <cell r="H21" t="str">
            <v>**</v>
          </cell>
          <cell r="I21">
            <v>78.599999999999994</v>
          </cell>
          <cell r="J21" t="str">
            <v>*</v>
          </cell>
          <cell r="K21">
            <v>50.5</v>
          </cell>
          <cell r="Q21">
            <v>62.079370934959414</v>
          </cell>
          <cell r="R21" t="str">
            <v>*</v>
          </cell>
          <cell r="W21">
            <v>78.900000000000006</v>
          </cell>
          <cell r="X21" t="str">
            <v>**</v>
          </cell>
          <cell r="Y21">
            <v>66.8</v>
          </cell>
          <cell r="AA21">
            <v>78.599999999999994</v>
          </cell>
          <cell r="AB21" t="str">
            <v>*</v>
          </cell>
          <cell r="AC21">
            <v>70.3</v>
          </cell>
          <cell r="AE21">
            <v>72</v>
          </cell>
          <cell r="AG21">
            <v>90</v>
          </cell>
          <cell r="AH21" t="str">
            <v>*</v>
          </cell>
          <cell r="AM21">
            <v>75.7</v>
          </cell>
          <cell r="AN21" t="str">
            <v>*</v>
          </cell>
          <cell r="AO21">
            <v>59</v>
          </cell>
          <cell r="AQ21">
            <v>103.7</v>
          </cell>
          <cell r="AY21">
            <v>95.5</v>
          </cell>
          <cell r="AZ21" t="str">
            <v>*</v>
          </cell>
          <cell r="BA21">
            <v>67.8</v>
          </cell>
          <cell r="BI21">
            <v>73.744566994996887</v>
          </cell>
          <cell r="BJ21">
            <v>3</v>
          </cell>
          <cell r="BK21">
            <v>74.798624728997297</v>
          </cell>
          <cell r="BL21">
            <v>3</v>
          </cell>
          <cell r="BM21">
            <v>15</v>
          </cell>
          <cell r="BN21" t="str">
            <v>VA 94-54-549</v>
          </cell>
          <cell r="BO21">
            <v>58.65</v>
          </cell>
          <cell r="BP21">
            <v>9</v>
          </cell>
          <cell r="BQ21">
            <v>71.059790311653146</v>
          </cell>
          <cell r="BR21">
            <v>2</v>
          </cell>
          <cell r="BS21">
            <v>78.900000000000006</v>
          </cell>
          <cell r="BT21">
            <v>1</v>
          </cell>
          <cell r="BU21">
            <v>73.633333333333326</v>
          </cell>
          <cell r="BV21">
            <v>19</v>
          </cell>
          <cell r="BW21">
            <v>82.85</v>
          </cell>
          <cell r="BX21">
            <v>3</v>
          </cell>
          <cell r="BY21">
            <v>81.349999999999994</v>
          </cell>
          <cell r="BZ21">
            <v>30</v>
          </cell>
          <cell r="CA21">
            <v>70.3</v>
          </cell>
          <cell r="CB21">
            <v>13</v>
          </cell>
        </row>
        <row r="22">
          <cell r="A22">
            <v>16</v>
          </cell>
          <cell r="B22" t="str">
            <v xml:space="preserve">AR 494B-2-2 </v>
          </cell>
          <cell r="G22">
            <v>69.400000000000006</v>
          </cell>
          <cell r="H22" t="str">
            <v>*</v>
          </cell>
          <cell r="I22">
            <v>77.7</v>
          </cell>
          <cell r="J22" t="str">
            <v>*</v>
          </cell>
          <cell r="K22">
            <v>49.9</v>
          </cell>
          <cell r="Q22">
            <v>51.864718120507533</v>
          </cell>
          <cell r="W22">
            <v>59.4</v>
          </cell>
          <cell r="Y22">
            <v>48.8</v>
          </cell>
          <cell r="AA22">
            <v>84.3</v>
          </cell>
          <cell r="AB22" t="str">
            <v>*</v>
          </cell>
          <cell r="AC22">
            <v>81</v>
          </cell>
          <cell r="AD22" t="str">
            <v>*</v>
          </cell>
          <cell r="AE22">
            <v>90</v>
          </cell>
          <cell r="AG22">
            <v>70</v>
          </cell>
          <cell r="AM22">
            <v>74.5</v>
          </cell>
          <cell r="AN22" t="str">
            <v>*</v>
          </cell>
          <cell r="AO22">
            <v>78</v>
          </cell>
          <cell r="AQ22">
            <v>127.1</v>
          </cell>
          <cell r="AR22" t="str">
            <v>*</v>
          </cell>
          <cell r="AY22">
            <v>86.1</v>
          </cell>
          <cell r="BA22">
            <v>66.099999999999994</v>
          </cell>
          <cell r="BI22">
            <v>73.997286009269814</v>
          </cell>
          <cell r="BJ22">
            <v>3</v>
          </cell>
          <cell r="BK22">
            <v>74.277647874700506</v>
          </cell>
          <cell r="BL22">
            <v>5</v>
          </cell>
          <cell r="BM22">
            <v>16</v>
          </cell>
          <cell r="BN22" t="str">
            <v xml:space="preserve">AR 494B-2-2 </v>
          </cell>
          <cell r="BO22">
            <v>49.349999999999994</v>
          </cell>
          <cell r="BP22">
            <v>26</v>
          </cell>
          <cell r="BQ22">
            <v>66.321572706835852</v>
          </cell>
          <cell r="BR22">
            <v>8</v>
          </cell>
          <cell r="BS22">
            <v>59.4</v>
          </cell>
          <cell r="BT22">
            <v>26</v>
          </cell>
          <cell r="BU22">
            <v>85.100000000000009</v>
          </cell>
          <cell r="BV22">
            <v>3</v>
          </cell>
          <cell r="BW22">
            <v>72.25</v>
          </cell>
          <cell r="BX22">
            <v>24</v>
          </cell>
          <cell r="BY22">
            <v>102.55</v>
          </cell>
          <cell r="BZ22">
            <v>2</v>
          </cell>
          <cell r="CA22">
            <v>81</v>
          </cell>
          <cell r="CB22">
            <v>3</v>
          </cell>
        </row>
        <row r="23">
          <cell r="A23">
            <v>17</v>
          </cell>
          <cell r="B23" t="str">
            <v xml:space="preserve">AR 584A-3-2 </v>
          </cell>
          <cell r="G23">
            <v>71.3</v>
          </cell>
          <cell r="H23" t="str">
            <v>*</v>
          </cell>
          <cell r="I23">
            <v>83.8</v>
          </cell>
          <cell r="J23" t="str">
            <v>*</v>
          </cell>
          <cell r="K23">
            <v>55.4</v>
          </cell>
          <cell r="L23" t="str">
            <v>*</v>
          </cell>
          <cell r="Q23">
            <v>67.728884161835751</v>
          </cell>
          <cell r="R23" t="str">
            <v>*</v>
          </cell>
          <cell r="W23">
            <v>65.599999999999994</v>
          </cell>
          <cell r="Y23">
            <v>78.900000000000006</v>
          </cell>
          <cell r="Z23" t="str">
            <v>*</v>
          </cell>
          <cell r="AA23">
            <v>81.7</v>
          </cell>
          <cell r="AB23" t="str">
            <v>*</v>
          </cell>
          <cell r="AC23">
            <v>81.900000000000006</v>
          </cell>
          <cell r="AD23" t="str">
            <v>**</v>
          </cell>
          <cell r="AE23">
            <v>97</v>
          </cell>
          <cell r="AF23" t="str">
            <v>*</v>
          </cell>
          <cell r="AG23">
            <v>77</v>
          </cell>
          <cell r="AM23">
            <v>75</v>
          </cell>
          <cell r="AN23" t="str">
            <v>*</v>
          </cell>
          <cell r="AO23">
            <v>77</v>
          </cell>
          <cell r="AQ23">
            <v>119.9</v>
          </cell>
          <cell r="AR23" t="str">
            <v>*</v>
          </cell>
          <cell r="AY23">
            <v>86.8</v>
          </cell>
          <cell r="AZ23" t="str">
            <v>*</v>
          </cell>
          <cell r="BA23">
            <v>68.2</v>
          </cell>
          <cell r="BI23">
            <v>79.402221858602758</v>
          </cell>
          <cell r="BJ23">
            <v>1</v>
          </cell>
          <cell r="BK23">
            <v>79.14859227745572</v>
          </cell>
          <cell r="BL23">
            <v>1</v>
          </cell>
          <cell r="BM23">
            <v>17</v>
          </cell>
          <cell r="BN23" t="str">
            <v xml:space="preserve">AR 584A-3-2 </v>
          </cell>
          <cell r="BO23">
            <v>67.150000000000006</v>
          </cell>
          <cell r="BP23">
            <v>3</v>
          </cell>
          <cell r="BQ23">
            <v>74.276294720611915</v>
          </cell>
          <cell r="BR23">
            <v>1</v>
          </cell>
          <cell r="BS23">
            <v>65.599999999999994</v>
          </cell>
          <cell r="BT23">
            <v>17</v>
          </cell>
          <cell r="BU23">
            <v>86.866666666666674</v>
          </cell>
          <cell r="BV23">
            <v>1</v>
          </cell>
          <cell r="BW23">
            <v>76</v>
          </cell>
          <cell r="BX23">
            <v>14</v>
          </cell>
          <cell r="BY23">
            <v>98.45</v>
          </cell>
          <cell r="BZ23">
            <v>5</v>
          </cell>
          <cell r="CA23">
            <v>81.900000000000006</v>
          </cell>
          <cell r="CB23">
            <v>1</v>
          </cell>
        </row>
        <row r="24">
          <cell r="A24">
            <v>18</v>
          </cell>
          <cell r="B24" t="str">
            <v xml:space="preserve">FL 92944RCX </v>
          </cell>
          <cell r="G24">
            <v>42.9</v>
          </cell>
          <cell r="I24">
            <v>63</v>
          </cell>
          <cell r="K24">
            <v>34.9</v>
          </cell>
          <cell r="Q24">
            <v>40.141407022333198</v>
          </cell>
          <cell r="W24">
            <v>71.8</v>
          </cell>
          <cell r="X24" t="str">
            <v>*</v>
          </cell>
          <cell r="Y24">
            <v>71.7</v>
          </cell>
          <cell r="Z24" t="str">
            <v>*</v>
          </cell>
          <cell r="AA24">
            <v>63.7</v>
          </cell>
          <cell r="AC24">
            <v>50.4</v>
          </cell>
          <cell r="AE24">
            <v>39</v>
          </cell>
          <cell r="AG24">
            <v>89</v>
          </cell>
          <cell r="AH24" t="str">
            <v>*</v>
          </cell>
          <cell r="AM24">
            <v>64.599999999999994</v>
          </cell>
          <cell r="AO24">
            <v>66</v>
          </cell>
          <cell r="AQ24">
            <v>113.5</v>
          </cell>
          <cell r="AY24">
            <v>59.5</v>
          </cell>
          <cell r="BA24">
            <v>54.8</v>
          </cell>
          <cell r="BI24">
            <v>62.357031309410246</v>
          </cell>
          <cell r="BJ24">
            <v>32</v>
          </cell>
          <cell r="BK24">
            <v>61.66276046815554</v>
          </cell>
          <cell r="BL24">
            <v>31</v>
          </cell>
          <cell r="BM24">
            <v>18</v>
          </cell>
          <cell r="BN24" t="str">
            <v xml:space="preserve">FL 92944RCX </v>
          </cell>
          <cell r="BO24">
            <v>53.3</v>
          </cell>
          <cell r="BP24">
            <v>17</v>
          </cell>
          <cell r="BQ24">
            <v>48.680469007444401</v>
          </cell>
          <cell r="BR24">
            <v>32</v>
          </cell>
          <cell r="BS24">
            <v>71.8</v>
          </cell>
          <cell r="BT24">
            <v>7</v>
          </cell>
          <cell r="BU24">
            <v>51.033333333333331</v>
          </cell>
          <cell r="BV24">
            <v>33</v>
          </cell>
          <cell r="BW24">
            <v>76.8</v>
          </cell>
          <cell r="BX24">
            <v>11</v>
          </cell>
          <cell r="BY24">
            <v>89.75</v>
          </cell>
          <cell r="BZ24">
            <v>15</v>
          </cell>
          <cell r="CA24">
            <v>50.4</v>
          </cell>
          <cell r="CB24">
            <v>33</v>
          </cell>
        </row>
        <row r="25">
          <cell r="A25">
            <v>19</v>
          </cell>
          <cell r="B25" t="str">
            <v xml:space="preserve">FL 931339AS </v>
          </cell>
          <cell r="G25">
            <v>19.600000000000001</v>
          </cell>
          <cell r="I25">
            <v>63.6</v>
          </cell>
          <cell r="K25">
            <v>34</v>
          </cell>
          <cell r="Q25">
            <v>42.733623013347938</v>
          </cell>
          <cell r="W25">
            <v>48.7</v>
          </cell>
          <cell r="Y25">
            <v>60.8</v>
          </cell>
          <cell r="AA25">
            <v>52.1</v>
          </cell>
          <cell r="AC25">
            <v>57.1</v>
          </cell>
          <cell r="AE25">
            <v>67</v>
          </cell>
          <cell r="AG25">
            <v>57</v>
          </cell>
          <cell r="AM25">
            <v>45.8</v>
          </cell>
          <cell r="AO25">
            <v>47</v>
          </cell>
          <cell r="AQ25">
            <v>95.2</v>
          </cell>
          <cell r="AY25">
            <v>59.9</v>
          </cell>
          <cell r="BA25">
            <v>53.2</v>
          </cell>
          <cell r="BI25">
            <v>53.125663308719076</v>
          </cell>
          <cell r="BJ25">
            <v>33</v>
          </cell>
          <cell r="BK25">
            <v>53.582241534223201</v>
          </cell>
          <cell r="BL25">
            <v>33</v>
          </cell>
          <cell r="BM25">
            <v>19</v>
          </cell>
          <cell r="BN25" t="str">
            <v xml:space="preserve">FL 931339AS </v>
          </cell>
          <cell r="BO25">
            <v>47.4</v>
          </cell>
          <cell r="BP25">
            <v>28</v>
          </cell>
          <cell r="BQ25">
            <v>41.977874337782644</v>
          </cell>
          <cell r="BR25">
            <v>33</v>
          </cell>
          <cell r="BS25">
            <v>48.7</v>
          </cell>
          <cell r="BT25">
            <v>32</v>
          </cell>
          <cell r="BU25">
            <v>58.733333333333327</v>
          </cell>
          <cell r="BV25">
            <v>32</v>
          </cell>
          <cell r="BW25">
            <v>51.4</v>
          </cell>
          <cell r="BX25">
            <v>33</v>
          </cell>
          <cell r="BY25">
            <v>71.099999999999994</v>
          </cell>
          <cell r="BZ25">
            <v>32</v>
          </cell>
          <cell r="CA25">
            <v>57.1</v>
          </cell>
          <cell r="CB25">
            <v>30</v>
          </cell>
        </row>
        <row r="26">
          <cell r="A26">
            <v>20</v>
          </cell>
          <cell r="B26" t="str">
            <v xml:space="preserve">FL 92944BX  </v>
          </cell>
          <cell r="G26">
            <v>34.4</v>
          </cell>
          <cell r="I26">
            <v>72.099999999999994</v>
          </cell>
          <cell r="K26">
            <v>37.4</v>
          </cell>
          <cell r="Q26">
            <v>43.332517107589297</v>
          </cell>
          <cell r="W26">
            <v>55.2</v>
          </cell>
          <cell r="Y26">
            <v>67.5</v>
          </cell>
          <cell r="AA26">
            <v>70.3</v>
          </cell>
          <cell r="AC26">
            <v>70.900000000000006</v>
          </cell>
          <cell r="AE26">
            <v>49</v>
          </cell>
          <cell r="AG26">
            <v>83</v>
          </cell>
          <cell r="AM26">
            <v>64.400000000000006</v>
          </cell>
          <cell r="AO26">
            <v>75</v>
          </cell>
          <cell r="AQ26">
            <v>127.5</v>
          </cell>
          <cell r="AR26" t="str">
            <v>**</v>
          </cell>
          <cell r="AY26">
            <v>39.4</v>
          </cell>
          <cell r="BA26">
            <v>51.7</v>
          </cell>
          <cell r="BI26">
            <v>65.387116700583789</v>
          </cell>
          <cell r="BJ26">
            <v>26</v>
          </cell>
          <cell r="BK26">
            <v>62.742167807172628</v>
          </cell>
          <cell r="BL26">
            <v>29</v>
          </cell>
          <cell r="BM26">
            <v>20</v>
          </cell>
          <cell r="BN26" t="str">
            <v xml:space="preserve">FL 92944BX  </v>
          </cell>
          <cell r="BO26">
            <v>52.45</v>
          </cell>
          <cell r="BP26">
            <v>17</v>
          </cell>
          <cell r="BQ26">
            <v>49.94417236919643</v>
          </cell>
          <cell r="BR26">
            <v>31</v>
          </cell>
          <cell r="BS26">
            <v>55.2</v>
          </cell>
          <cell r="BT26">
            <v>30</v>
          </cell>
          <cell r="BU26">
            <v>63.4</v>
          </cell>
          <cell r="BV26">
            <v>28</v>
          </cell>
          <cell r="BW26">
            <v>73.7</v>
          </cell>
          <cell r="BX26">
            <v>19</v>
          </cell>
          <cell r="BY26">
            <v>101.25</v>
          </cell>
          <cell r="BZ26">
            <v>3</v>
          </cell>
          <cell r="CA26">
            <v>70.900000000000006</v>
          </cell>
          <cell r="CB26">
            <v>11</v>
          </cell>
        </row>
        <row r="27">
          <cell r="A27">
            <v>21</v>
          </cell>
          <cell r="B27" t="str">
            <v xml:space="preserve">A93-6061    </v>
          </cell>
          <cell r="G27">
            <v>57.7</v>
          </cell>
          <cell r="H27" t="str">
            <v>*</v>
          </cell>
          <cell r="I27">
            <v>79.900000000000006</v>
          </cell>
          <cell r="J27" t="str">
            <v>*</v>
          </cell>
          <cell r="K27">
            <v>41.9</v>
          </cell>
          <cell r="Q27">
            <v>69.175531612911968</v>
          </cell>
          <cell r="R27" t="str">
            <v>*</v>
          </cell>
          <cell r="W27">
            <v>74.2</v>
          </cell>
          <cell r="X27" t="str">
            <v>*</v>
          </cell>
          <cell r="Y27">
            <v>51.2</v>
          </cell>
          <cell r="AA27">
            <v>63.8</v>
          </cell>
          <cell r="AC27">
            <v>71.400000000000006</v>
          </cell>
          <cell r="AE27">
            <v>62</v>
          </cell>
          <cell r="AG27">
            <v>50</v>
          </cell>
          <cell r="AM27">
            <v>58.9</v>
          </cell>
          <cell r="AO27">
            <v>61</v>
          </cell>
          <cell r="AQ27">
            <v>107.8</v>
          </cell>
          <cell r="AY27">
            <v>72</v>
          </cell>
          <cell r="BA27">
            <v>74.099999999999994</v>
          </cell>
          <cell r="BB27" t="str">
            <v>*</v>
          </cell>
          <cell r="BI27">
            <v>65.305810124070149</v>
          </cell>
          <cell r="BJ27">
            <v>26</v>
          </cell>
          <cell r="BK27">
            <v>66.338368774194137</v>
          </cell>
          <cell r="BL27">
            <v>24</v>
          </cell>
          <cell r="BM27">
            <v>21</v>
          </cell>
          <cell r="BN27" t="str">
            <v xml:space="preserve">A93-6061    </v>
          </cell>
          <cell r="BO27">
            <v>46.55</v>
          </cell>
          <cell r="BP27">
            <v>28</v>
          </cell>
          <cell r="BQ27">
            <v>68.925177204304006</v>
          </cell>
          <cell r="BR27">
            <v>4</v>
          </cell>
          <cell r="BS27">
            <v>74.2</v>
          </cell>
          <cell r="BT27">
            <v>5</v>
          </cell>
          <cell r="BU27">
            <v>65.733333333333334</v>
          </cell>
          <cell r="BV27">
            <v>26</v>
          </cell>
          <cell r="BW27">
            <v>54.45</v>
          </cell>
          <cell r="BX27">
            <v>32</v>
          </cell>
          <cell r="BY27">
            <v>84.4</v>
          </cell>
          <cell r="BZ27">
            <v>26</v>
          </cell>
          <cell r="CA27">
            <v>71.400000000000006</v>
          </cell>
          <cell r="CB27">
            <v>11</v>
          </cell>
        </row>
        <row r="28">
          <cell r="A28">
            <v>22</v>
          </cell>
          <cell r="B28" t="str">
            <v xml:space="preserve">A93-6227    </v>
          </cell>
          <cell r="G28">
            <v>57.7</v>
          </cell>
          <cell r="H28" t="str">
            <v>*</v>
          </cell>
          <cell r="I28">
            <v>75.7</v>
          </cell>
          <cell r="J28" t="str">
            <v>*</v>
          </cell>
          <cell r="K28">
            <v>47</v>
          </cell>
          <cell r="Q28">
            <v>58.4313389249415</v>
          </cell>
          <cell r="W28">
            <v>66</v>
          </cell>
          <cell r="Y28">
            <v>56.6</v>
          </cell>
          <cell r="AA28">
            <v>52.4</v>
          </cell>
          <cell r="AC28">
            <v>71.8</v>
          </cell>
          <cell r="AE28">
            <v>77</v>
          </cell>
          <cell r="AG28">
            <v>72</v>
          </cell>
          <cell r="AM28">
            <v>62.3</v>
          </cell>
          <cell r="AO28">
            <v>60</v>
          </cell>
          <cell r="AQ28">
            <v>120.7</v>
          </cell>
          <cell r="AR28" t="str">
            <v>*</v>
          </cell>
          <cell r="AY28">
            <v>78</v>
          </cell>
          <cell r="BA28">
            <v>31.4</v>
          </cell>
          <cell r="BI28">
            <v>67.510102994226273</v>
          </cell>
          <cell r="BJ28">
            <v>22</v>
          </cell>
          <cell r="BK28">
            <v>65.802089261662758</v>
          </cell>
          <cell r="BL28">
            <v>24</v>
          </cell>
          <cell r="BM28">
            <v>22</v>
          </cell>
          <cell r="BN28" t="str">
            <v xml:space="preserve">A93-6227    </v>
          </cell>
          <cell r="BO28">
            <v>51.8</v>
          </cell>
          <cell r="BP28">
            <v>22</v>
          </cell>
          <cell r="BQ28">
            <v>63.943779641647176</v>
          </cell>
          <cell r="BR28">
            <v>15</v>
          </cell>
          <cell r="BS28">
            <v>66</v>
          </cell>
          <cell r="BT28">
            <v>17</v>
          </cell>
          <cell r="BU28">
            <v>67.066666666666663</v>
          </cell>
          <cell r="BV28">
            <v>24</v>
          </cell>
          <cell r="BW28">
            <v>67.150000000000006</v>
          </cell>
          <cell r="BX28">
            <v>29</v>
          </cell>
          <cell r="BY28">
            <v>90.35</v>
          </cell>
          <cell r="BZ28">
            <v>15</v>
          </cell>
          <cell r="CA28">
            <v>71.8</v>
          </cell>
          <cell r="CB28">
            <v>9</v>
          </cell>
        </row>
        <row r="29">
          <cell r="A29">
            <v>23</v>
          </cell>
          <cell r="B29" t="str">
            <v xml:space="preserve">A93*7162    </v>
          </cell>
          <cell r="G29">
            <v>58.2</v>
          </cell>
          <cell r="H29" t="str">
            <v>*</v>
          </cell>
          <cell r="I29">
            <v>65.2</v>
          </cell>
          <cell r="K29">
            <v>53.8</v>
          </cell>
          <cell r="L29" t="str">
            <v>*</v>
          </cell>
          <cell r="Q29">
            <v>76.215392982277791</v>
          </cell>
          <cell r="R29" t="str">
            <v>**</v>
          </cell>
          <cell r="W29">
            <v>74.7</v>
          </cell>
          <cell r="X29" t="str">
            <v>*</v>
          </cell>
          <cell r="Y29">
            <v>56.9</v>
          </cell>
          <cell r="AA29">
            <v>74</v>
          </cell>
          <cell r="AC29">
            <v>67.5</v>
          </cell>
          <cell r="AE29">
            <v>89</v>
          </cell>
          <cell r="AG29">
            <v>84</v>
          </cell>
          <cell r="AM29">
            <v>73.7</v>
          </cell>
          <cell r="AN29" t="str">
            <v>*</v>
          </cell>
          <cell r="AO29">
            <v>61</v>
          </cell>
          <cell r="AQ29">
            <v>117.5</v>
          </cell>
          <cell r="AR29" t="str">
            <v>*</v>
          </cell>
          <cell r="AY29">
            <v>96</v>
          </cell>
          <cell r="AZ29" t="str">
            <v>**</v>
          </cell>
          <cell r="BA29">
            <v>77.5</v>
          </cell>
          <cell r="BB29" t="str">
            <v>**</v>
          </cell>
          <cell r="BI29">
            <v>73.208876383252132</v>
          </cell>
          <cell r="BJ29">
            <v>7</v>
          </cell>
          <cell r="BK29">
            <v>75.014359532151857</v>
          </cell>
          <cell r="BL29">
            <v>3</v>
          </cell>
          <cell r="BM29">
            <v>23</v>
          </cell>
          <cell r="BN29" t="str">
            <v xml:space="preserve">A93*7162    </v>
          </cell>
          <cell r="BO29">
            <v>55.349999999999994</v>
          </cell>
          <cell r="BP29">
            <v>13</v>
          </cell>
          <cell r="BQ29">
            <v>66.538464327425928</v>
          </cell>
          <cell r="BR29">
            <v>6</v>
          </cell>
          <cell r="BS29">
            <v>74.7</v>
          </cell>
          <cell r="BT29">
            <v>3</v>
          </cell>
          <cell r="BU29">
            <v>76.833333333333329</v>
          </cell>
          <cell r="BV29">
            <v>14</v>
          </cell>
          <cell r="BW29">
            <v>78.849999999999994</v>
          </cell>
          <cell r="BX29">
            <v>8</v>
          </cell>
          <cell r="BY29">
            <v>89.25</v>
          </cell>
          <cell r="BZ29">
            <v>18</v>
          </cell>
          <cell r="CA29">
            <v>67.5</v>
          </cell>
          <cell r="CB29">
            <v>15</v>
          </cell>
        </row>
        <row r="30">
          <cell r="A30">
            <v>24</v>
          </cell>
          <cell r="B30" t="str">
            <v xml:space="preserve">L920738     </v>
          </cell>
          <cell r="G30">
            <v>55.1</v>
          </cell>
          <cell r="H30" t="str">
            <v>*</v>
          </cell>
          <cell r="I30">
            <v>83.5</v>
          </cell>
          <cell r="J30" t="str">
            <v>*</v>
          </cell>
          <cell r="K30">
            <v>43.5</v>
          </cell>
          <cell r="Q30">
            <v>53.143283577832086</v>
          </cell>
          <cell r="W30">
            <v>74.900000000000006</v>
          </cell>
          <cell r="X30" t="str">
            <v>*</v>
          </cell>
          <cell r="Y30">
            <v>62.4</v>
          </cell>
          <cell r="AA30">
            <v>70.3</v>
          </cell>
          <cell r="AC30">
            <v>82.2</v>
          </cell>
          <cell r="AD30" t="str">
            <v>**</v>
          </cell>
          <cell r="AE30">
            <v>98</v>
          </cell>
          <cell r="AF30" t="str">
            <v>*</v>
          </cell>
          <cell r="AG30">
            <v>83</v>
          </cell>
          <cell r="AM30">
            <v>64.099999999999994</v>
          </cell>
          <cell r="AO30">
            <v>72</v>
          </cell>
          <cell r="AQ30">
            <v>110.8</v>
          </cell>
          <cell r="AY30">
            <v>87.6</v>
          </cell>
          <cell r="AZ30" t="str">
            <v>*</v>
          </cell>
          <cell r="BA30">
            <v>65.599999999999994</v>
          </cell>
          <cell r="BI30">
            <v>73.30332950598708</v>
          </cell>
          <cell r="BJ30">
            <v>7</v>
          </cell>
          <cell r="BK30">
            <v>73.742885571855453</v>
          </cell>
          <cell r="BL30">
            <v>5</v>
          </cell>
          <cell r="BM30">
            <v>24</v>
          </cell>
          <cell r="BN30" t="str">
            <v xml:space="preserve">L920738     </v>
          </cell>
          <cell r="BO30">
            <v>52.95</v>
          </cell>
          <cell r="BP30">
            <v>17</v>
          </cell>
          <cell r="BQ30">
            <v>63.91442785927736</v>
          </cell>
          <cell r="BR30">
            <v>15</v>
          </cell>
          <cell r="BS30">
            <v>74.900000000000006</v>
          </cell>
          <cell r="BT30">
            <v>3</v>
          </cell>
          <cell r="BU30">
            <v>83.5</v>
          </cell>
          <cell r="BV30">
            <v>4</v>
          </cell>
          <cell r="BW30">
            <v>73.55</v>
          </cell>
          <cell r="BX30">
            <v>19</v>
          </cell>
          <cell r="BY30">
            <v>91.4</v>
          </cell>
          <cell r="BZ30">
            <v>14</v>
          </cell>
          <cell r="CA30">
            <v>82.2</v>
          </cell>
          <cell r="CB30">
            <v>1</v>
          </cell>
        </row>
        <row r="31">
          <cell r="A31">
            <v>25</v>
          </cell>
          <cell r="B31" t="str">
            <v xml:space="preserve">L920024     </v>
          </cell>
          <cell r="G31">
            <v>51</v>
          </cell>
          <cell r="I31">
            <v>75.3</v>
          </cell>
          <cell r="J31" t="str">
            <v>*</v>
          </cell>
          <cell r="K31">
            <v>34.1</v>
          </cell>
          <cell r="Q31">
            <v>55.698782628464187</v>
          </cell>
          <cell r="W31">
            <v>62.9</v>
          </cell>
          <cell r="Y31">
            <v>66.8</v>
          </cell>
          <cell r="AA31">
            <v>64.3</v>
          </cell>
          <cell r="AC31">
            <v>78.5</v>
          </cell>
          <cell r="AD31" t="str">
            <v>*</v>
          </cell>
          <cell r="AE31">
            <v>98</v>
          </cell>
          <cell r="AF31" t="str">
            <v>*</v>
          </cell>
          <cell r="AG31">
            <v>79</v>
          </cell>
          <cell r="AM31">
            <v>71.599999999999994</v>
          </cell>
          <cell r="AO31">
            <v>75</v>
          </cell>
          <cell r="AQ31">
            <v>95</v>
          </cell>
          <cell r="AY31">
            <v>85.8</v>
          </cell>
          <cell r="BA31">
            <v>66.8</v>
          </cell>
          <cell r="BI31">
            <v>69.784521740651101</v>
          </cell>
          <cell r="BJ31">
            <v>15</v>
          </cell>
          <cell r="BK31">
            <v>70.653252175230961</v>
          </cell>
          <cell r="BL31">
            <v>14</v>
          </cell>
          <cell r="BM31">
            <v>25</v>
          </cell>
          <cell r="BN31" t="str">
            <v xml:space="preserve">L920024     </v>
          </cell>
          <cell r="BO31">
            <v>50.45</v>
          </cell>
          <cell r="BP31">
            <v>24</v>
          </cell>
          <cell r="BQ31">
            <v>60.66626087615473</v>
          </cell>
          <cell r="BR31">
            <v>22</v>
          </cell>
          <cell r="BS31">
            <v>62.9</v>
          </cell>
          <cell r="BT31">
            <v>24</v>
          </cell>
          <cell r="BU31">
            <v>80.266666666666666</v>
          </cell>
          <cell r="BV31">
            <v>5</v>
          </cell>
          <cell r="BW31">
            <v>75.3</v>
          </cell>
          <cell r="BX31">
            <v>16</v>
          </cell>
          <cell r="BY31">
            <v>85</v>
          </cell>
          <cell r="BZ31">
            <v>25</v>
          </cell>
          <cell r="CA31">
            <v>78.5</v>
          </cell>
          <cell r="CB31">
            <v>5</v>
          </cell>
        </row>
        <row r="32">
          <cell r="A32">
            <v>26</v>
          </cell>
          <cell r="B32" t="str">
            <v xml:space="preserve">LA8889-B2-1 </v>
          </cell>
          <cell r="G32">
            <v>47</v>
          </cell>
          <cell r="I32">
            <v>70.099999999999994</v>
          </cell>
          <cell r="K32">
            <v>43.8</v>
          </cell>
          <cell r="Q32">
            <v>50.728124832662544</v>
          </cell>
          <cell r="W32">
            <v>33.5</v>
          </cell>
          <cell r="Y32">
            <v>68.900000000000006</v>
          </cell>
          <cell r="AA32">
            <v>62.8</v>
          </cell>
          <cell r="AC32">
            <v>63</v>
          </cell>
          <cell r="AE32">
            <v>84</v>
          </cell>
          <cell r="AG32">
            <v>85</v>
          </cell>
          <cell r="AH32" t="str">
            <v>*</v>
          </cell>
          <cell r="AM32">
            <v>69.099999999999994</v>
          </cell>
          <cell r="AO32">
            <v>61</v>
          </cell>
          <cell r="AQ32">
            <v>75.599999999999994</v>
          </cell>
          <cell r="AY32">
            <v>78.900000000000006</v>
          </cell>
          <cell r="BA32">
            <v>53.7</v>
          </cell>
          <cell r="BI32">
            <v>62.656009602512505</v>
          </cell>
          <cell r="BJ32">
            <v>30</v>
          </cell>
          <cell r="BK32">
            <v>63.141874988844172</v>
          </cell>
          <cell r="BL32">
            <v>29</v>
          </cell>
          <cell r="BM32">
            <v>26</v>
          </cell>
          <cell r="BN32" t="str">
            <v xml:space="preserve">LA8889-B2-1 </v>
          </cell>
          <cell r="BO32">
            <v>56.35</v>
          </cell>
          <cell r="BP32">
            <v>11</v>
          </cell>
          <cell r="BQ32">
            <v>55.942708277554175</v>
          </cell>
          <cell r="BR32">
            <v>26</v>
          </cell>
          <cell r="BS32">
            <v>33.5</v>
          </cell>
          <cell r="BT32">
            <v>33</v>
          </cell>
          <cell r="BU32">
            <v>69.933333333333337</v>
          </cell>
          <cell r="BV32">
            <v>20</v>
          </cell>
          <cell r="BW32">
            <v>77.05</v>
          </cell>
          <cell r="BX32">
            <v>11</v>
          </cell>
          <cell r="BY32">
            <v>68.3</v>
          </cell>
          <cell r="BZ32">
            <v>33</v>
          </cell>
          <cell r="CA32">
            <v>63</v>
          </cell>
          <cell r="CB32">
            <v>27</v>
          </cell>
        </row>
        <row r="33">
          <cell r="A33">
            <v>27</v>
          </cell>
          <cell r="B33" t="str">
            <v xml:space="preserve">LA8529-B3-  </v>
          </cell>
          <cell r="G33">
            <v>68.3</v>
          </cell>
          <cell r="H33" t="str">
            <v>*</v>
          </cell>
          <cell r="I33">
            <v>70.2</v>
          </cell>
          <cell r="K33">
            <v>54.7</v>
          </cell>
          <cell r="L33" t="str">
            <v>*</v>
          </cell>
          <cell r="Q33">
            <v>57.406528322261437</v>
          </cell>
          <cell r="W33">
            <v>59.2</v>
          </cell>
          <cell r="Y33">
            <v>70.3</v>
          </cell>
          <cell r="AA33">
            <v>57.5</v>
          </cell>
          <cell r="AC33">
            <v>68</v>
          </cell>
          <cell r="AE33">
            <v>83</v>
          </cell>
          <cell r="AG33">
            <v>72</v>
          </cell>
          <cell r="AM33">
            <v>66.8</v>
          </cell>
          <cell r="AO33">
            <v>54</v>
          </cell>
          <cell r="AQ33">
            <v>121.9</v>
          </cell>
          <cell r="AR33" t="str">
            <v>*</v>
          </cell>
          <cell r="AY33">
            <v>77.599999999999994</v>
          </cell>
          <cell r="BA33">
            <v>53</v>
          </cell>
          <cell r="BI33">
            <v>69.485117563250881</v>
          </cell>
          <cell r="BJ33">
            <v>15</v>
          </cell>
          <cell r="BK33">
            <v>68.927101888150759</v>
          </cell>
          <cell r="BL33">
            <v>20</v>
          </cell>
          <cell r="BM33">
            <v>27</v>
          </cell>
          <cell r="BN33" t="str">
            <v xml:space="preserve">LA8529-B3-  </v>
          </cell>
          <cell r="BO33">
            <v>62.5</v>
          </cell>
          <cell r="BP33">
            <v>5</v>
          </cell>
          <cell r="BQ33">
            <v>65.302176107420479</v>
          </cell>
          <cell r="BR33">
            <v>10</v>
          </cell>
          <cell r="BS33">
            <v>59.2</v>
          </cell>
          <cell r="BT33">
            <v>26</v>
          </cell>
          <cell r="BU33">
            <v>69.5</v>
          </cell>
          <cell r="BV33">
            <v>20</v>
          </cell>
          <cell r="BW33">
            <v>69.400000000000006</v>
          </cell>
          <cell r="BX33">
            <v>27</v>
          </cell>
          <cell r="BY33">
            <v>87.95</v>
          </cell>
          <cell r="BZ33">
            <v>21</v>
          </cell>
          <cell r="CA33">
            <v>68</v>
          </cell>
          <cell r="CB33">
            <v>15</v>
          </cell>
        </row>
        <row r="34">
          <cell r="A34">
            <v>28</v>
          </cell>
          <cell r="B34" t="str">
            <v>LA 87167-D8-</v>
          </cell>
          <cell r="G34">
            <v>55.3</v>
          </cell>
          <cell r="H34" t="str">
            <v>*</v>
          </cell>
          <cell r="I34">
            <v>75</v>
          </cell>
          <cell r="J34" t="str">
            <v>*</v>
          </cell>
          <cell r="K34">
            <v>58.6</v>
          </cell>
          <cell r="L34" t="str">
            <v>*</v>
          </cell>
          <cell r="Q34">
            <v>48.593646698418098</v>
          </cell>
          <cell r="W34">
            <v>54.9</v>
          </cell>
          <cell r="Y34">
            <v>76</v>
          </cell>
          <cell r="Z34" t="str">
            <v>*</v>
          </cell>
          <cell r="AA34">
            <v>69.8</v>
          </cell>
          <cell r="AC34">
            <v>65.099999999999994</v>
          </cell>
          <cell r="AE34">
            <v>98</v>
          </cell>
          <cell r="AF34" t="str">
            <v>*</v>
          </cell>
          <cell r="AG34">
            <v>87</v>
          </cell>
          <cell r="AH34" t="str">
            <v>*</v>
          </cell>
          <cell r="AM34">
            <v>73.7</v>
          </cell>
          <cell r="AN34" t="str">
            <v>*</v>
          </cell>
          <cell r="AO34">
            <v>77</v>
          </cell>
          <cell r="AQ34">
            <v>101</v>
          </cell>
          <cell r="AY34">
            <v>75.8</v>
          </cell>
          <cell r="BA34">
            <v>51.3</v>
          </cell>
          <cell r="BI34">
            <v>72.307203592186013</v>
          </cell>
          <cell r="BJ34">
            <v>13</v>
          </cell>
          <cell r="BK34">
            <v>71.139576446561207</v>
          </cell>
          <cell r="BL34">
            <v>14</v>
          </cell>
          <cell r="BM34">
            <v>28</v>
          </cell>
          <cell r="BN34" t="str">
            <v>LA 87167-D8-</v>
          </cell>
          <cell r="BO34">
            <v>67.3</v>
          </cell>
          <cell r="BP34">
            <v>3</v>
          </cell>
          <cell r="BQ34">
            <v>59.631215566139367</v>
          </cell>
          <cell r="BR34">
            <v>24</v>
          </cell>
          <cell r="BS34">
            <v>54.9</v>
          </cell>
          <cell r="BT34">
            <v>30</v>
          </cell>
          <cell r="BU34">
            <v>77.633333333333326</v>
          </cell>
          <cell r="BV34">
            <v>9</v>
          </cell>
          <cell r="BW34">
            <v>80.349999999999994</v>
          </cell>
          <cell r="BX34">
            <v>6</v>
          </cell>
          <cell r="BY34">
            <v>89</v>
          </cell>
          <cell r="BZ34">
            <v>18</v>
          </cell>
          <cell r="CA34">
            <v>65.099999999999994</v>
          </cell>
          <cell r="CB34">
            <v>23</v>
          </cell>
        </row>
        <row r="35">
          <cell r="A35">
            <v>29</v>
          </cell>
          <cell r="B35" t="str">
            <v xml:space="preserve">TX 92D7702  </v>
          </cell>
          <cell r="G35">
            <v>65.400000000000006</v>
          </cell>
          <cell r="H35" t="str">
            <v>*</v>
          </cell>
          <cell r="I35">
            <v>84.5</v>
          </cell>
          <cell r="J35" t="str">
            <v>**</v>
          </cell>
          <cell r="K35">
            <v>40.299999999999997</v>
          </cell>
          <cell r="Q35">
            <v>53.308101843549736</v>
          </cell>
          <cell r="W35">
            <v>68.3</v>
          </cell>
          <cell r="Y35">
            <v>68.400000000000006</v>
          </cell>
          <cell r="AA35">
            <v>56.7</v>
          </cell>
          <cell r="AC35">
            <v>59.7</v>
          </cell>
          <cell r="AE35">
            <v>68</v>
          </cell>
          <cell r="AG35">
            <v>67</v>
          </cell>
          <cell r="AM35">
            <v>49.9</v>
          </cell>
          <cell r="AO35">
            <v>52</v>
          </cell>
          <cell r="AQ35">
            <v>103.4</v>
          </cell>
          <cell r="AY35">
            <v>82.4</v>
          </cell>
          <cell r="BA35">
            <v>60.4</v>
          </cell>
          <cell r="BI35">
            <v>64.377546295657666</v>
          </cell>
          <cell r="BJ35">
            <v>29</v>
          </cell>
          <cell r="BK35">
            <v>65.313873456236635</v>
          </cell>
          <cell r="BL35">
            <v>27</v>
          </cell>
          <cell r="BM35">
            <v>29</v>
          </cell>
          <cell r="BN35" t="str">
            <v xml:space="preserve">TX 92D7702  </v>
          </cell>
          <cell r="BO35">
            <v>54.35</v>
          </cell>
          <cell r="BP35">
            <v>14</v>
          </cell>
          <cell r="BQ35">
            <v>67.736033947849918</v>
          </cell>
          <cell r="BR35">
            <v>5</v>
          </cell>
          <cell r="BS35">
            <v>68.3</v>
          </cell>
          <cell r="BT35">
            <v>14</v>
          </cell>
          <cell r="BU35">
            <v>61.466666666666669</v>
          </cell>
          <cell r="BV35">
            <v>29</v>
          </cell>
          <cell r="BW35">
            <v>58.45</v>
          </cell>
          <cell r="BX35">
            <v>31</v>
          </cell>
          <cell r="BY35">
            <v>77.7</v>
          </cell>
          <cell r="BZ35">
            <v>31</v>
          </cell>
          <cell r="CA35">
            <v>59.7</v>
          </cell>
          <cell r="CB35">
            <v>29</v>
          </cell>
        </row>
        <row r="36">
          <cell r="A36">
            <v>30</v>
          </cell>
          <cell r="B36" t="str">
            <v xml:space="preserve">TX 92D8102  </v>
          </cell>
          <cell r="G36">
            <v>63.2</v>
          </cell>
          <cell r="H36" t="str">
            <v>*</v>
          </cell>
          <cell r="I36">
            <v>73.900000000000006</v>
          </cell>
          <cell r="J36" t="str">
            <v>*</v>
          </cell>
          <cell r="K36">
            <v>44.7</v>
          </cell>
          <cell r="Q36">
            <v>55.156187842809544</v>
          </cell>
          <cell r="W36">
            <v>70</v>
          </cell>
          <cell r="X36" t="str">
            <v>*</v>
          </cell>
          <cell r="Y36">
            <v>51.5</v>
          </cell>
          <cell r="AA36">
            <v>67.900000000000006</v>
          </cell>
          <cell r="AC36">
            <v>64.7</v>
          </cell>
          <cell r="AE36">
            <v>59</v>
          </cell>
          <cell r="AG36">
            <v>76</v>
          </cell>
          <cell r="AM36">
            <v>67.8</v>
          </cell>
          <cell r="AO36">
            <v>58</v>
          </cell>
          <cell r="AQ36">
            <v>118.1</v>
          </cell>
          <cell r="AR36" t="str">
            <v>*</v>
          </cell>
          <cell r="AY36">
            <v>65.099999999999994</v>
          </cell>
          <cell r="BA36">
            <v>63.2</v>
          </cell>
          <cell r="BI36">
            <v>66.919706757139195</v>
          </cell>
          <cell r="BJ36">
            <v>23</v>
          </cell>
          <cell r="BK36">
            <v>66.550412522853975</v>
          </cell>
          <cell r="BL36">
            <v>22</v>
          </cell>
          <cell r="BM36">
            <v>30</v>
          </cell>
          <cell r="BN36" t="str">
            <v xml:space="preserve">TX 92D8102  </v>
          </cell>
          <cell r="BO36">
            <v>48.1</v>
          </cell>
          <cell r="BP36">
            <v>27</v>
          </cell>
          <cell r="BQ36">
            <v>64.085395947603189</v>
          </cell>
          <cell r="BR36">
            <v>15</v>
          </cell>
          <cell r="BS36">
            <v>70</v>
          </cell>
          <cell r="BT36">
            <v>11</v>
          </cell>
          <cell r="BU36">
            <v>63.866666666666674</v>
          </cell>
          <cell r="BV36">
            <v>27</v>
          </cell>
          <cell r="BW36">
            <v>71.900000000000006</v>
          </cell>
          <cell r="BX36">
            <v>24</v>
          </cell>
          <cell r="BY36">
            <v>88.05</v>
          </cell>
          <cell r="BZ36">
            <v>21</v>
          </cell>
          <cell r="CA36">
            <v>64.7</v>
          </cell>
          <cell r="CB36">
            <v>23</v>
          </cell>
        </row>
        <row r="37">
          <cell r="A37">
            <v>31</v>
          </cell>
          <cell r="B37" t="str">
            <v xml:space="preserve">NCV93-1007  </v>
          </cell>
          <cell r="G37">
            <v>67.5</v>
          </cell>
          <cell r="H37" t="str">
            <v>*</v>
          </cell>
          <cell r="I37">
            <v>83.4</v>
          </cell>
          <cell r="J37" t="str">
            <v>*</v>
          </cell>
          <cell r="K37">
            <v>43.9</v>
          </cell>
          <cell r="Q37">
            <v>40.834133297552427</v>
          </cell>
          <cell r="W37">
            <v>70.2</v>
          </cell>
          <cell r="X37" t="str">
            <v>*</v>
          </cell>
          <cell r="Y37">
            <v>74.400000000000006</v>
          </cell>
          <cell r="Z37" t="str">
            <v>*</v>
          </cell>
          <cell r="AA37">
            <v>67.2</v>
          </cell>
          <cell r="AC37">
            <v>80.3</v>
          </cell>
          <cell r="AD37" t="str">
            <v>*</v>
          </cell>
          <cell r="AE37">
            <v>80</v>
          </cell>
          <cell r="AG37">
            <v>87</v>
          </cell>
          <cell r="AH37" t="str">
            <v>*</v>
          </cell>
          <cell r="AM37">
            <v>64.2</v>
          </cell>
          <cell r="AO37">
            <v>73</v>
          </cell>
          <cell r="AQ37">
            <v>114.4</v>
          </cell>
          <cell r="AY37">
            <v>84.4</v>
          </cell>
          <cell r="BA37">
            <v>51.9</v>
          </cell>
          <cell r="BI37">
            <v>72.79493333058096</v>
          </cell>
          <cell r="BJ37">
            <v>7</v>
          </cell>
          <cell r="BK37">
            <v>72.175608886503511</v>
          </cell>
          <cell r="BL37">
            <v>11</v>
          </cell>
          <cell r="BM37">
            <v>31</v>
          </cell>
          <cell r="BN37" t="str">
            <v xml:space="preserve">NCV93-1007  </v>
          </cell>
          <cell r="BO37">
            <v>59.150000000000006</v>
          </cell>
          <cell r="BP37">
            <v>9</v>
          </cell>
          <cell r="BQ37">
            <v>63.911377765850808</v>
          </cell>
          <cell r="BR37">
            <v>15</v>
          </cell>
          <cell r="BS37">
            <v>70.2</v>
          </cell>
          <cell r="BT37">
            <v>11</v>
          </cell>
          <cell r="BU37">
            <v>75.833333333333329</v>
          </cell>
          <cell r="BV37">
            <v>16</v>
          </cell>
          <cell r="BW37">
            <v>75.599999999999994</v>
          </cell>
          <cell r="BX37">
            <v>14</v>
          </cell>
          <cell r="BY37">
            <v>93.7</v>
          </cell>
          <cell r="BZ37">
            <v>7</v>
          </cell>
          <cell r="CA37">
            <v>80.3</v>
          </cell>
          <cell r="CB37">
            <v>4</v>
          </cell>
        </row>
        <row r="38">
          <cell r="A38">
            <v>32</v>
          </cell>
          <cell r="B38" t="str">
            <v xml:space="preserve">NCV93-612   </v>
          </cell>
          <cell r="G38">
            <v>43.7</v>
          </cell>
          <cell r="I38">
            <v>66.5</v>
          </cell>
          <cell r="K38">
            <v>44.6</v>
          </cell>
          <cell r="Q38">
            <v>53.262409651073554</v>
          </cell>
          <cell r="W38">
            <v>69.900000000000006</v>
          </cell>
          <cell r="X38" t="str">
            <v>*</v>
          </cell>
          <cell r="Y38">
            <v>60.3</v>
          </cell>
          <cell r="AA38">
            <v>69.900000000000006</v>
          </cell>
          <cell r="AC38">
            <v>64.400000000000006</v>
          </cell>
          <cell r="AE38">
            <v>99</v>
          </cell>
          <cell r="AF38" t="str">
            <v>*</v>
          </cell>
          <cell r="AG38">
            <v>85</v>
          </cell>
          <cell r="AH38" t="str">
            <v>*</v>
          </cell>
          <cell r="AM38">
            <v>69.8</v>
          </cell>
          <cell r="AO38">
            <v>73</v>
          </cell>
          <cell r="AQ38">
            <v>110.5</v>
          </cell>
          <cell r="AY38">
            <v>75.7</v>
          </cell>
          <cell r="BA38">
            <v>57.2</v>
          </cell>
          <cell r="BI38">
            <v>69.989416127005654</v>
          </cell>
          <cell r="BJ38">
            <v>15</v>
          </cell>
          <cell r="BK38">
            <v>69.517493976738237</v>
          </cell>
          <cell r="BL38">
            <v>17</v>
          </cell>
          <cell r="BM38">
            <v>32</v>
          </cell>
          <cell r="BN38" t="str">
            <v xml:space="preserve">NCV93-612   </v>
          </cell>
          <cell r="BO38">
            <v>52.45</v>
          </cell>
          <cell r="BP38">
            <v>17</v>
          </cell>
          <cell r="BQ38">
            <v>54.487469883691183</v>
          </cell>
          <cell r="BR38">
            <v>27</v>
          </cell>
          <cell r="BS38">
            <v>69.900000000000006</v>
          </cell>
          <cell r="BT38">
            <v>11</v>
          </cell>
          <cell r="BU38">
            <v>77.766666666666666</v>
          </cell>
          <cell r="BV38">
            <v>9</v>
          </cell>
          <cell r="BW38">
            <v>77.400000000000006</v>
          </cell>
          <cell r="BX38">
            <v>11</v>
          </cell>
          <cell r="BY38">
            <v>91.75</v>
          </cell>
          <cell r="BZ38">
            <v>12</v>
          </cell>
          <cell r="CA38">
            <v>64.400000000000006</v>
          </cell>
          <cell r="CB38">
            <v>25</v>
          </cell>
        </row>
        <row r="39">
          <cell r="A39">
            <v>33</v>
          </cell>
          <cell r="B39" t="str">
            <v xml:space="preserve">TX18NT      </v>
          </cell>
          <cell r="G39">
            <v>19.600000000000001</v>
          </cell>
          <cell r="I39">
            <v>77.7</v>
          </cell>
          <cell r="J39" t="str">
            <v>*</v>
          </cell>
          <cell r="K39">
            <v>36.299999999999997</v>
          </cell>
          <cell r="Q39">
            <v>57.12095211928532</v>
          </cell>
          <cell r="W39">
            <v>71.599999999999994</v>
          </cell>
          <cell r="X39" t="str">
            <v>*</v>
          </cell>
          <cell r="Y39">
            <v>50.1</v>
          </cell>
          <cell r="AA39">
            <v>78.3</v>
          </cell>
          <cell r="AB39" t="str">
            <v>*</v>
          </cell>
          <cell r="AC39">
            <v>74.8</v>
          </cell>
          <cell r="AD39" t="str">
            <v>*</v>
          </cell>
          <cell r="AE39">
            <v>87</v>
          </cell>
          <cell r="AG39">
            <v>84</v>
          </cell>
          <cell r="AM39">
            <v>84.6</v>
          </cell>
          <cell r="AN39" t="str">
            <v>**</v>
          </cell>
          <cell r="AO39">
            <v>73</v>
          </cell>
          <cell r="AQ39">
            <v>107.8</v>
          </cell>
          <cell r="AY39">
            <v>85.2</v>
          </cell>
          <cell r="BA39">
            <v>66</v>
          </cell>
          <cell r="BI39">
            <v>69.378534778406575</v>
          </cell>
          <cell r="BJ39">
            <v>20</v>
          </cell>
          <cell r="BK39">
            <v>70.208063474619024</v>
          </cell>
          <cell r="BL39">
            <v>17</v>
          </cell>
          <cell r="BM39">
            <v>33</v>
          </cell>
          <cell r="BN39" t="str">
            <v xml:space="preserve">TX18NT      </v>
          </cell>
          <cell r="BO39">
            <v>43.2</v>
          </cell>
          <cell r="BP39">
            <v>31</v>
          </cell>
          <cell r="BQ39">
            <v>51.473650706428451</v>
          </cell>
          <cell r="BR39">
            <v>30</v>
          </cell>
          <cell r="BS39">
            <v>71.599999999999994</v>
          </cell>
          <cell r="BT39">
            <v>7</v>
          </cell>
          <cell r="BU39">
            <v>80.033333333333331</v>
          </cell>
          <cell r="BV39">
            <v>5</v>
          </cell>
          <cell r="BW39">
            <v>84.3</v>
          </cell>
          <cell r="BX39">
            <v>2</v>
          </cell>
          <cell r="BY39">
            <v>90.4</v>
          </cell>
          <cell r="BZ39">
            <v>15</v>
          </cell>
          <cell r="CA39">
            <v>74.8</v>
          </cell>
          <cell r="CB39">
            <v>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10WNLA TBL (2)"/>
      <sheetName val="USS10WNLA TBL"/>
      <sheetName val="USS10BRdata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14BRLA "/>
      <sheetName val="USS14WLA"/>
      <sheetName val="USS14WNDATA"/>
      <sheetName val="Entrie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S14 ADJUSTING MEANS"/>
      <sheetName val="USS14 all data"/>
      <sheetName val="ents"/>
      <sheetName val="USS14WLA"/>
      <sheetName val="USS14KNC"/>
      <sheetName val="PLGA"/>
      <sheetName val="USS14GRGA"/>
    </sheetNames>
    <sheetDataSet>
      <sheetData sheetId="0"/>
      <sheetData sheetId="1">
        <row r="5">
          <cell r="A5">
            <v>1</v>
          </cell>
          <cell r="B5" t="str">
            <v>AGS 2000</v>
          </cell>
        </row>
        <row r="6">
          <cell r="A6">
            <v>2</v>
          </cell>
          <cell r="B6" t="str">
            <v>USG 3555</v>
          </cell>
        </row>
        <row r="7">
          <cell r="A7">
            <v>3</v>
          </cell>
          <cell r="B7" t="str">
            <v>Jamestown</v>
          </cell>
        </row>
        <row r="8">
          <cell r="A8">
            <v>4</v>
          </cell>
          <cell r="B8" t="str">
            <v>USG 3120</v>
          </cell>
        </row>
        <row r="9">
          <cell r="A9">
            <v>5</v>
          </cell>
          <cell r="B9" t="str">
            <v>KWS013</v>
          </cell>
        </row>
        <row r="10">
          <cell r="A10">
            <v>6</v>
          </cell>
          <cell r="B10" t="str">
            <v>LA03200E-2</v>
          </cell>
        </row>
        <row r="11">
          <cell r="A11">
            <v>7</v>
          </cell>
          <cell r="B11" t="str">
            <v>LA05130D-P5</v>
          </cell>
        </row>
        <row r="12">
          <cell r="A12">
            <v>8</v>
          </cell>
          <cell r="B12" t="str">
            <v>MD04W249-11-7</v>
          </cell>
        </row>
        <row r="13">
          <cell r="A13">
            <v>9</v>
          </cell>
          <cell r="B13" t="str">
            <v>NC09-20768</v>
          </cell>
        </row>
        <row r="14">
          <cell r="A14">
            <v>10</v>
          </cell>
          <cell r="B14" t="str">
            <v>NC09-20986</v>
          </cell>
        </row>
        <row r="15">
          <cell r="A15">
            <v>11</v>
          </cell>
          <cell r="B15" t="str">
            <v>NC09-22402</v>
          </cell>
        </row>
        <row r="16">
          <cell r="A16">
            <v>12</v>
          </cell>
          <cell r="B16" t="str">
            <v>NC8170-4-3</v>
          </cell>
        </row>
        <row r="17">
          <cell r="A17">
            <v>13</v>
          </cell>
          <cell r="B17" t="str">
            <v>VA10W-96</v>
          </cell>
        </row>
        <row r="18">
          <cell r="A18">
            <v>14</v>
          </cell>
          <cell r="B18" t="str">
            <v>VA11W-108</v>
          </cell>
        </row>
        <row r="19">
          <cell r="A19">
            <v>15</v>
          </cell>
          <cell r="B19" t="str">
            <v>VA11W-230</v>
          </cell>
        </row>
        <row r="20">
          <cell r="A20">
            <v>16</v>
          </cell>
          <cell r="B20" t="str">
            <v>VA11W-106</v>
          </cell>
        </row>
        <row r="21">
          <cell r="A21">
            <v>17</v>
          </cell>
          <cell r="B21" t="str">
            <v>TN1401</v>
          </cell>
        </row>
        <row r="22">
          <cell r="A22">
            <v>18</v>
          </cell>
          <cell r="B22" t="str">
            <v>KWS026</v>
          </cell>
        </row>
        <row r="23">
          <cell r="A23">
            <v>19</v>
          </cell>
          <cell r="B23" t="str">
            <v>KWS027</v>
          </cell>
        </row>
        <row r="24">
          <cell r="A24">
            <v>20</v>
          </cell>
          <cell r="B24" t="str">
            <v>OK11754WF</v>
          </cell>
        </row>
        <row r="25">
          <cell r="A25">
            <v>21</v>
          </cell>
          <cell r="B25" t="str">
            <v>TXE21</v>
          </cell>
        </row>
        <row r="26">
          <cell r="A26">
            <v>22</v>
          </cell>
          <cell r="B26" t="str">
            <v>MDC07026-12-30</v>
          </cell>
        </row>
        <row r="27">
          <cell r="A27">
            <v>23</v>
          </cell>
          <cell r="B27" t="str">
            <v>MD04W8-12-3</v>
          </cell>
        </row>
        <row r="28">
          <cell r="A28">
            <v>24</v>
          </cell>
          <cell r="B28" t="str">
            <v>GA03564-12E6</v>
          </cell>
        </row>
        <row r="29">
          <cell r="A29">
            <v>25</v>
          </cell>
          <cell r="B29" t="str">
            <v>GA071630-12LE9</v>
          </cell>
        </row>
        <row r="30">
          <cell r="A30">
            <v>26</v>
          </cell>
          <cell r="B30" t="str">
            <v>GA04434-12LE28</v>
          </cell>
        </row>
        <row r="31">
          <cell r="A31">
            <v>27</v>
          </cell>
          <cell r="B31" t="str">
            <v>GA04417-12E33</v>
          </cell>
        </row>
        <row r="32">
          <cell r="A32">
            <v>28</v>
          </cell>
          <cell r="B32" t="str">
            <v>AR04002-3</v>
          </cell>
        </row>
        <row r="33">
          <cell r="A33">
            <v>29</v>
          </cell>
          <cell r="B33" t="str">
            <v>AR04008-5</v>
          </cell>
        </row>
        <row r="34">
          <cell r="A34">
            <v>30</v>
          </cell>
          <cell r="B34" t="str">
            <v>LA05145D-21</v>
          </cell>
        </row>
        <row r="35">
          <cell r="A35">
            <v>31</v>
          </cell>
          <cell r="B35" t="str">
            <v>LA06027E-P7</v>
          </cell>
        </row>
        <row r="36">
          <cell r="A36">
            <v>32</v>
          </cell>
          <cell r="B36" t="str">
            <v>08850-2</v>
          </cell>
        </row>
        <row r="37">
          <cell r="A37">
            <v>33</v>
          </cell>
          <cell r="B37" t="str">
            <v>08577-4</v>
          </cell>
        </row>
        <row r="38">
          <cell r="AH38">
            <v>85.452652273702569</v>
          </cell>
          <cell r="BP38">
            <v>58.129696969696958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0"/>
  <sheetViews>
    <sheetView tabSelected="1" workbookViewId="0">
      <pane ySplit="3" topLeftCell="A4" activePane="bottomLeft" state="frozen"/>
      <selection pane="bottomLeft" activeCell="P10" sqref="P10"/>
    </sheetView>
  </sheetViews>
  <sheetFormatPr defaultColWidth="9.140625" defaultRowHeight="11.25"/>
  <cols>
    <col min="1" max="1" width="3.7109375" style="217" customWidth="1"/>
    <col min="2" max="2" width="15" style="217" customWidth="1"/>
    <col min="3" max="3" width="5.7109375" style="218" customWidth="1"/>
    <col min="4" max="4" width="2.5703125" style="219" customWidth="1"/>
    <col min="5" max="5" width="5.7109375" style="218" customWidth="1"/>
    <col min="6" max="6" width="2.5703125" style="219" customWidth="1"/>
    <col min="7" max="7" width="5.28515625" style="219" customWidth="1"/>
    <col min="8" max="8" width="2.5703125" style="219" customWidth="1"/>
    <col min="9" max="9" width="5.7109375" style="218" customWidth="1"/>
    <col min="10" max="10" width="2.5703125" style="219" customWidth="1"/>
    <col min="11" max="12" width="4.85546875" style="220" customWidth="1"/>
    <col min="13" max="13" width="4.85546875" style="221" customWidth="1"/>
    <col min="14" max="14" width="4.42578125" style="218" customWidth="1"/>
    <col min="15" max="15" width="4.7109375" style="218" customWidth="1"/>
    <col min="16" max="16" width="5.5703125" style="218" customWidth="1"/>
    <col min="17" max="17" width="5.5703125" style="222" customWidth="1"/>
    <col min="18" max="18" width="5.5703125" style="218" customWidth="1"/>
    <col min="19" max="21" width="5.5703125" style="223" customWidth="1"/>
    <col min="22" max="24" width="4.7109375" style="221" customWidth="1"/>
    <col min="25" max="27" width="4.7109375" style="218" customWidth="1"/>
    <col min="28" max="28" width="4.42578125" style="221" customWidth="1"/>
    <col min="29" max="33" width="4" style="221" customWidth="1"/>
    <col min="34" max="256" width="9.140625" style="44"/>
    <col min="257" max="257" width="3.7109375" style="44" customWidth="1"/>
    <col min="258" max="258" width="15" style="44" customWidth="1"/>
    <col min="259" max="259" width="5.7109375" style="44" customWidth="1"/>
    <col min="260" max="260" width="2.5703125" style="44" customWidth="1"/>
    <col min="261" max="261" width="5.7109375" style="44" customWidth="1"/>
    <col min="262" max="262" width="2.5703125" style="44" customWidth="1"/>
    <col min="263" max="263" width="5.28515625" style="44" customWidth="1"/>
    <col min="264" max="264" width="2.5703125" style="44" customWidth="1"/>
    <col min="265" max="265" width="5.7109375" style="44" customWidth="1"/>
    <col min="266" max="266" width="2.5703125" style="44" customWidth="1"/>
    <col min="267" max="269" width="4.85546875" style="44" customWidth="1"/>
    <col min="270" max="270" width="4.42578125" style="44" customWidth="1"/>
    <col min="271" max="271" width="4.7109375" style="44" customWidth="1"/>
    <col min="272" max="275" width="5.5703125" style="44" customWidth="1"/>
    <col min="276" max="281" width="4.7109375" style="44" customWidth="1"/>
    <col min="282" max="282" width="4.42578125" style="44" customWidth="1"/>
    <col min="283" max="287" width="4" style="44" customWidth="1"/>
    <col min="288" max="512" width="9.140625" style="44"/>
    <col min="513" max="513" width="3.7109375" style="44" customWidth="1"/>
    <col min="514" max="514" width="15" style="44" customWidth="1"/>
    <col min="515" max="515" width="5.7109375" style="44" customWidth="1"/>
    <col min="516" max="516" width="2.5703125" style="44" customWidth="1"/>
    <col min="517" max="517" width="5.7109375" style="44" customWidth="1"/>
    <col min="518" max="518" width="2.5703125" style="44" customWidth="1"/>
    <col min="519" max="519" width="5.28515625" style="44" customWidth="1"/>
    <col min="520" max="520" width="2.5703125" style="44" customWidth="1"/>
    <col min="521" max="521" width="5.7109375" style="44" customWidth="1"/>
    <col min="522" max="522" width="2.5703125" style="44" customWidth="1"/>
    <col min="523" max="525" width="4.85546875" style="44" customWidth="1"/>
    <col min="526" max="526" width="4.42578125" style="44" customWidth="1"/>
    <col min="527" max="527" width="4.7109375" style="44" customWidth="1"/>
    <col min="528" max="531" width="5.5703125" style="44" customWidth="1"/>
    <col min="532" max="537" width="4.7109375" style="44" customWidth="1"/>
    <col min="538" max="538" width="4.42578125" style="44" customWidth="1"/>
    <col min="539" max="543" width="4" style="44" customWidth="1"/>
    <col min="544" max="768" width="9.140625" style="44"/>
    <col min="769" max="769" width="3.7109375" style="44" customWidth="1"/>
    <col min="770" max="770" width="15" style="44" customWidth="1"/>
    <col min="771" max="771" width="5.7109375" style="44" customWidth="1"/>
    <col min="772" max="772" width="2.5703125" style="44" customWidth="1"/>
    <col min="773" max="773" width="5.7109375" style="44" customWidth="1"/>
    <col min="774" max="774" width="2.5703125" style="44" customWidth="1"/>
    <col min="775" max="775" width="5.28515625" style="44" customWidth="1"/>
    <col min="776" max="776" width="2.5703125" style="44" customWidth="1"/>
    <col min="777" max="777" width="5.7109375" style="44" customWidth="1"/>
    <col min="778" max="778" width="2.5703125" style="44" customWidth="1"/>
    <col min="779" max="781" width="4.85546875" style="44" customWidth="1"/>
    <col min="782" max="782" width="4.42578125" style="44" customWidth="1"/>
    <col min="783" max="783" width="4.7109375" style="44" customWidth="1"/>
    <col min="784" max="787" width="5.5703125" style="44" customWidth="1"/>
    <col min="788" max="793" width="4.7109375" style="44" customWidth="1"/>
    <col min="794" max="794" width="4.42578125" style="44" customWidth="1"/>
    <col min="795" max="799" width="4" style="44" customWidth="1"/>
    <col min="800" max="1024" width="9.140625" style="44"/>
    <col min="1025" max="1025" width="3.7109375" style="44" customWidth="1"/>
    <col min="1026" max="1026" width="15" style="44" customWidth="1"/>
    <col min="1027" max="1027" width="5.7109375" style="44" customWidth="1"/>
    <col min="1028" max="1028" width="2.5703125" style="44" customWidth="1"/>
    <col min="1029" max="1029" width="5.7109375" style="44" customWidth="1"/>
    <col min="1030" max="1030" width="2.5703125" style="44" customWidth="1"/>
    <col min="1031" max="1031" width="5.28515625" style="44" customWidth="1"/>
    <col min="1032" max="1032" width="2.5703125" style="44" customWidth="1"/>
    <col min="1033" max="1033" width="5.7109375" style="44" customWidth="1"/>
    <col min="1034" max="1034" width="2.5703125" style="44" customWidth="1"/>
    <col min="1035" max="1037" width="4.85546875" style="44" customWidth="1"/>
    <col min="1038" max="1038" width="4.42578125" style="44" customWidth="1"/>
    <col min="1039" max="1039" width="4.7109375" style="44" customWidth="1"/>
    <col min="1040" max="1043" width="5.5703125" style="44" customWidth="1"/>
    <col min="1044" max="1049" width="4.7109375" style="44" customWidth="1"/>
    <col min="1050" max="1050" width="4.42578125" style="44" customWidth="1"/>
    <col min="1051" max="1055" width="4" style="44" customWidth="1"/>
    <col min="1056" max="1280" width="9.140625" style="44"/>
    <col min="1281" max="1281" width="3.7109375" style="44" customWidth="1"/>
    <col min="1282" max="1282" width="15" style="44" customWidth="1"/>
    <col min="1283" max="1283" width="5.7109375" style="44" customWidth="1"/>
    <col min="1284" max="1284" width="2.5703125" style="44" customWidth="1"/>
    <col min="1285" max="1285" width="5.7109375" style="44" customWidth="1"/>
    <col min="1286" max="1286" width="2.5703125" style="44" customWidth="1"/>
    <col min="1287" max="1287" width="5.28515625" style="44" customWidth="1"/>
    <col min="1288" max="1288" width="2.5703125" style="44" customWidth="1"/>
    <col min="1289" max="1289" width="5.7109375" style="44" customWidth="1"/>
    <col min="1290" max="1290" width="2.5703125" style="44" customWidth="1"/>
    <col min="1291" max="1293" width="4.85546875" style="44" customWidth="1"/>
    <col min="1294" max="1294" width="4.42578125" style="44" customWidth="1"/>
    <col min="1295" max="1295" width="4.7109375" style="44" customWidth="1"/>
    <col min="1296" max="1299" width="5.5703125" style="44" customWidth="1"/>
    <col min="1300" max="1305" width="4.7109375" style="44" customWidth="1"/>
    <col min="1306" max="1306" width="4.42578125" style="44" customWidth="1"/>
    <col min="1307" max="1311" width="4" style="44" customWidth="1"/>
    <col min="1312" max="1536" width="9.140625" style="44"/>
    <col min="1537" max="1537" width="3.7109375" style="44" customWidth="1"/>
    <col min="1538" max="1538" width="15" style="44" customWidth="1"/>
    <col min="1539" max="1539" width="5.7109375" style="44" customWidth="1"/>
    <col min="1540" max="1540" width="2.5703125" style="44" customWidth="1"/>
    <col min="1541" max="1541" width="5.7109375" style="44" customWidth="1"/>
    <col min="1542" max="1542" width="2.5703125" style="44" customWidth="1"/>
    <col min="1543" max="1543" width="5.28515625" style="44" customWidth="1"/>
    <col min="1544" max="1544" width="2.5703125" style="44" customWidth="1"/>
    <col min="1545" max="1545" width="5.7109375" style="44" customWidth="1"/>
    <col min="1546" max="1546" width="2.5703125" style="44" customWidth="1"/>
    <col min="1547" max="1549" width="4.85546875" style="44" customWidth="1"/>
    <col min="1550" max="1550" width="4.42578125" style="44" customWidth="1"/>
    <col min="1551" max="1551" width="4.7109375" style="44" customWidth="1"/>
    <col min="1552" max="1555" width="5.5703125" style="44" customWidth="1"/>
    <col min="1556" max="1561" width="4.7109375" style="44" customWidth="1"/>
    <col min="1562" max="1562" width="4.42578125" style="44" customWidth="1"/>
    <col min="1563" max="1567" width="4" style="44" customWidth="1"/>
    <col min="1568" max="1792" width="9.140625" style="44"/>
    <col min="1793" max="1793" width="3.7109375" style="44" customWidth="1"/>
    <col min="1794" max="1794" width="15" style="44" customWidth="1"/>
    <col min="1795" max="1795" width="5.7109375" style="44" customWidth="1"/>
    <col min="1796" max="1796" width="2.5703125" style="44" customWidth="1"/>
    <col min="1797" max="1797" width="5.7109375" style="44" customWidth="1"/>
    <col min="1798" max="1798" width="2.5703125" style="44" customWidth="1"/>
    <col min="1799" max="1799" width="5.28515625" style="44" customWidth="1"/>
    <col min="1800" max="1800" width="2.5703125" style="44" customWidth="1"/>
    <col min="1801" max="1801" width="5.7109375" style="44" customWidth="1"/>
    <col min="1802" max="1802" width="2.5703125" style="44" customWidth="1"/>
    <col min="1803" max="1805" width="4.85546875" style="44" customWidth="1"/>
    <col min="1806" max="1806" width="4.42578125" style="44" customWidth="1"/>
    <col min="1807" max="1807" width="4.7109375" style="44" customWidth="1"/>
    <col min="1808" max="1811" width="5.5703125" style="44" customWidth="1"/>
    <col min="1812" max="1817" width="4.7109375" style="44" customWidth="1"/>
    <col min="1818" max="1818" width="4.42578125" style="44" customWidth="1"/>
    <col min="1819" max="1823" width="4" style="44" customWidth="1"/>
    <col min="1824" max="2048" width="9.140625" style="44"/>
    <col min="2049" max="2049" width="3.7109375" style="44" customWidth="1"/>
    <col min="2050" max="2050" width="15" style="44" customWidth="1"/>
    <col min="2051" max="2051" width="5.7109375" style="44" customWidth="1"/>
    <col min="2052" max="2052" width="2.5703125" style="44" customWidth="1"/>
    <col min="2053" max="2053" width="5.7109375" style="44" customWidth="1"/>
    <col min="2054" max="2054" width="2.5703125" style="44" customWidth="1"/>
    <col min="2055" max="2055" width="5.28515625" style="44" customWidth="1"/>
    <col min="2056" max="2056" width="2.5703125" style="44" customWidth="1"/>
    <col min="2057" max="2057" width="5.7109375" style="44" customWidth="1"/>
    <col min="2058" max="2058" width="2.5703125" style="44" customWidth="1"/>
    <col min="2059" max="2061" width="4.85546875" style="44" customWidth="1"/>
    <col min="2062" max="2062" width="4.42578125" style="44" customWidth="1"/>
    <col min="2063" max="2063" width="4.7109375" style="44" customWidth="1"/>
    <col min="2064" max="2067" width="5.5703125" style="44" customWidth="1"/>
    <col min="2068" max="2073" width="4.7109375" style="44" customWidth="1"/>
    <col min="2074" max="2074" width="4.42578125" style="44" customWidth="1"/>
    <col min="2075" max="2079" width="4" style="44" customWidth="1"/>
    <col min="2080" max="2304" width="9.140625" style="44"/>
    <col min="2305" max="2305" width="3.7109375" style="44" customWidth="1"/>
    <col min="2306" max="2306" width="15" style="44" customWidth="1"/>
    <col min="2307" max="2307" width="5.7109375" style="44" customWidth="1"/>
    <col min="2308" max="2308" width="2.5703125" style="44" customWidth="1"/>
    <col min="2309" max="2309" width="5.7109375" style="44" customWidth="1"/>
    <col min="2310" max="2310" width="2.5703125" style="44" customWidth="1"/>
    <col min="2311" max="2311" width="5.28515625" style="44" customWidth="1"/>
    <col min="2312" max="2312" width="2.5703125" style="44" customWidth="1"/>
    <col min="2313" max="2313" width="5.7109375" style="44" customWidth="1"/>
    <col min="2314" max="2314" width="2.5703125" style="44" customWidth="1"/>
    <col min="2315" max="2317" width="4.85546875" style="44" customWidth="1"/>
    <col min="2318" max="2318" width="4.42578125" style="44" customWidth="1"/>
    <col min="2319" max="2319" width="4.7109375" style="44" customWidth="1"/>
    <col min="2320" max="2323" width="5.5703125" style="44" customWidth="1"/>
    <col min="2324" max="2329" width="4.7109375" style="44" customWidth="1"/>
    <col min="2330" max="2330" width="4.42578125" style="44" customWidth="1"/>
    <col min="2331" max="2335" width="4" style="44" customWidth="1"/>
    <col min="2336" max="2560" width="9.140625" style="44"/>
    <col min="2561" max="2561" width="3.7109375" style="44" customWidth="1"/>
    <col min="2562" max="2562" width="15" style="44" customWidth="1"/>
    <col min="2563" max="2563" width="5.7109375" style="44" customWidth="1"/>
    <col min="2564" max="2564" width="2.5703125" style="44" customWidth="1"/>
    <col min="2565" max="2565" width="5.7109375" style="44" customWidth="1"/>
    <col min="2566" max="2566" width="2.5703125" style="44" customWidth="1"/>
    <col min="2567" max="2567" width="5.28515625" style="44" customWidth="1"/>
    <col min="2568" max="2568" width="2.5703125" style="44" customWidth="1"/>
    <col min="2569" max="2569" width="5.7109375" style="44" customWidth="1"/>
    <col min="2570" max="2570" width="2.5703125" style="44" customWidth="1"/>
    <col min="2571" max="2573" width="4.85546875" style="44" customWidth="1"/>
    <col min="2574" max="2574" width="4.42578125" style="44" customWidth="1"/>
    <col min="2575" max="2575" width="4.7109375" style="44" customWidth="1"/>
    <col min="2576" max="2579" width="5.5703125" style="44" customWidth="1"/>
    <col min="2580" max="2585" width="4.7109375" style="44" customWidth="1"/>
    <col min="2586" max="2586" width="4.42578125" style="44" customWidth="1"/>
    <col min="2587" max="2591" width="4" style="44" customWidth="1"/>
    <col min="2592" max="2816" width="9.140625" style="44"/>
    <col min="2817" max="2817" width="3.7109375" style="44" customWidth="1"/>
    <col min="2818" max="2818" width="15" style="44" customWidth="1"/>
    <col min="2819" max="2819" width="5.7109375" style="44" customWidth="1"/>
    <col min="2820" max="2820" width="2.5703125" style="44" customWidth="1"/>
    <col min="2821" max="2821" width="5.7109375" style="44" customWidth="1"/>
    <col min="2822" max="2822" width="2.5703125" style="44" customWidth="1"/>
    <col min="2823" max="2823" width="5.28515625" style="44" customWidth="1"/>
    <col min="2824" max="2824" width="2.5703125" style="44" customWidth="1"/>
    <col min="2825" max="2825" width="5.7109375" style="44" customWidth="1"/>
    <col min="2826" max="2826" width="2.5703125" style="44" customWidth="1"/>
    <col min="2827" max="2829" width="4.85546875" style="44" customWidth="1"/>
    <col min="2830" max="2830" width="4.42578125" style="44" customWidth="1"/>
    <col min="2831" max="2831" width="4.7109375" style="44" customWidth="1"/>
    <col min="2832" max="2835" width="5.5703125" style="44" customWidth="1"/>
    <col min="2836" max="2841" width="4.7109375" style="44" customWidth="1"/>
    <col min="2842" max="2842" width="4.42578125" style="44" customWidth="1"/>
    <col min="2843" max="2847" width="4" style="44" customWidth="1"/>
    <col min="2848" max="3072" width="9.140625" style="44"/>
    <col min="3073" max="3073" width="3.7109375" style="44" customWidth="1"/>
    <col min="3074" max="3074" width="15" style="44" customWidth="1"/>
    <col min="3075" max="3075" width="5.7109375" style="44" customWidth="1"/>
    <col min="3076" max="3076" width="2.5703125" style="44" customWidth="1"/>
    <col min="3077" max="3077" width="5.7109375" style="44" customWidth="1"/>
    <col min="3078" max="3078" width="2.5703125" style="44" customWidth="1"/>
    <col min="3079" max="3079" width="5.28515625" style="44" customWidth="1"/>
    <col min="3080" max="3080" width="2.5703125" style="44" customWidth="1"/>
    <col min="3081" max="3081" width="5.7109375" style="44" customWidth="1"/>
    <col min="3082" max="3082" width="2.5703125" style="44" customWidth="1"/>
    <col min="3083" max="3085" width="4.85546875" style="44" customWidth="1"/>
    <col min="3086" max="3086" width="4.42578125" style="44" customWidth="1"/>
    <col min="3087" max="3087" width="4.7109375" style="44" customWidth="1"/>
    <col min="3088" max="3091" width="5.5703125" style="44" customWidth="1"/>
    <col min="3092" max="3097" width="4.7109375" style="44" customWidth="1"/>
    <col min="3098" max="3098" width="4.42578125" style="44" customWidth="1"/>
    <col min="3099" max="3103" width="4" style="44" customWidth="1"/>
    <col min="3104" max="3328" width="9.140625" style="44"/>
    <col min="3329" max="3329" width="3.7109375" style="44" customWidth="1"/>
    <col min="3330" max="3330" width="15" style="44" customWidth="1"/>
    <col min="3331" max="3331" width="5.7109375" style="44" customWidth="1"/>
    <col min="3332" max="3332" width="2.5703125" style="44" customWidth="1"/>
    <col min="3333" max="3333" width="5.7109375" style="44" customWidth="1"/>
    <col min="3334" max="3334" width="2.5703125" style="44" customWidth="1"/>
    <col min="3335" max="3335" width="5.28515625" style="44" customWidth="1"/>
    <col min="3336" max="3336" width="2.5703125" style="44" customWidth="1"/>
    <col min="3337" max="3337" width="5.7109375" style="44" customWidth="1"/>
    <col min="3338" max="3338" width="2.5703125" style="44" customWidth="1"/>
    <col min="3339" max="3341" width="4.85546875" style="44" customWidth="1"/>
    <col min="3342" max="3342" width="4.42578125" style="44" customWidth="1"/>
    <col min="3343" max="3343" width="4.7109375" style="44" customWidth="1"/>
    <col min="3344" max="3347" width="5.5703125" style="44" customWidth="1"/>
    <col min="3348" max="3353" width="4.7109375" style="44" customWidth="1"/>
    <col min="3354" max="3354" width="4.42578125" style="44" customWidth="1"/>
    <col min="3355" max="3359" width="4" style="44" customWidth="1"/>
    <col min="3360" max="3584" width="9.140625" style="44"/>
    <col min="3585" max="3585" width="3.7109375" style="44" customWidth="1"/>
    <col min="3586" max="3586" width="15" style="44" customWidth="1"/>
    <col min="3587" max="3587" width="5.7109375" style="44" customWidth="1"/>
    <col min="3588" max="3588" width="2.5703125" style="44" customWidth="1"/>
    <col min="3589" max="3589" width="5.7109375" style="44" customWidth="1"/>
    <col min="3590" max="3590" width="2.5703125" style="44" customWidth="1"/>
    <col min="3591" max="3591" width="5.28515625" style="44" customWidth="1"/>
    <col min="3592" max="3592" width="2.5703125" style="44" customWidth="1"/>
    <col min="3593" max="3593" width="5.7109375" style="44" customWidth="1"/>
    <col min="3594" max="3594" width="2.5703125" style="44" customWidth="1"/>
    <col min="3595" max="3597" width="4.85546875" style="44" customWidth="1"/>
    <col min="3598" max="3598" width="4.42578125" style="44" customWidth="1"/>
    <col min="3599" max="3599" width="4.7109375" style="44" customWidth="1"/>
    <col min="3600" max="3603" width="5.5703125" style="44" customWidth="1"/>
    <col min="3604" max="3609" width="4.7109375" style="44" customWidth="1"/>
    <col min="3610" max="3610" width="4.42578125" style="44" customWidth="1"/>
    <col min="3611" max="3615" width="4" style="44" customWidth="1"/>
    <col min="3616" max="3840" width="9.140625" style="44"/>
    <col min="3841" max="3841" width="3.7109375" style="44" customWidth="1"/>
    <col min="3842" max="3842" width="15" style="44" customWidth="1"/>
    <col min="3843" max="3843" width="5.7109375" style="44" customWidth="1"/>
    <col min="3844" max="3844" width="2.5703125" style="44" customWidth="1"/>
    <col min="3845" max="3845" width="5.7109375" style="44" customWidth="1"/>
    <col min="3846" max="3846" width="2.5703125" style="44" customWidth="1"/>
    <col min="3847" max="3847" width="5.28515625" style="44" customWidth="1"/>
    <col min="3848" max="3848" width="2.5703125" style="44" customWidth="1"/>
    <col min="3849" max="3849" width="5.7109375" style="44" customWidth="1"/>
    <col min="3850" max="3850" width="2.5703125" style="44" customWidth="1"/>
    <col min="3851" max="3853" width="4.85546875" style="44" customWidth="1"/>
    <col min="3854" max="3854" width="4.42578125" style="44" customWidth="1"/>
    <col min="3855" max="3855" width="4.7109375" style="44" customWidth="1"/>
    <col min="3856" max="3859" width="5.5703125" style="44" customWidth="1"/>
    <col min="3860" max="3865" width="4.7109375" style="44" customWidth="1"/>
    <col min="3866" max="3866" width="4.42578125" style="44" customWidth="1"/>
    <col min="3867" max="3871" width="4" style="44" customWidth="1"/>
    <col min="3872" max="4096" width="9.140625" style="44"/>
    <col min="4097" max="4097" width="3.7109375" style="44" customWidth="1"/>
    <col min="4098" max="4098" width="15" style="44" customWidth="1"/>
    <col min="4099" max="4099" width="5.7109375" style="44" customWidth="1"/>
    <col min="4100" max="4100" width="2.5703125" style="44" customWidth="1"/>
    <col min="4101" max="4101" width="5.7109375" style="44" customWidth="1"/>
    <col min="4102" max="4102" width="2.5703125" style="44" customWidth="1"/>
    <col min="4103" max="4103" width="5.28515625" style="44" customWidth="1"/>
    <col min="4104" max="4104" width="2.5703125" style="44" customWidth="1"/>
    <col min="4105" max="4105" width="5.7109375" style="44" customWidth="1"/>
    <col min="4106" max="4106" width="2.5703125" style="44" customWidth="1"/>
    <col min="4107" max="4109" width="4.85546875" style="44" customWidth="1"/>
    <col min="4110" max="4110" width="4.42578125" style="44" customWidth="1"/>
    <col min="4111" max="4111" width="4.7109375" style="44" customWidth="1"/>
    <col min="4112" max="4115" width="5.5703125" style="44" customWidth="1"/>
    <col min="4116" max="4121" width="4.7109375" style="44" customWidth="1"/>
    <col min="4122" max="4122" width="4.42578125" style="44" customWidth="1"/>
    <col min="4123" max="4127" width="4" style="44" customWidth="1"/>
    <col min="4128" max="4352" width="9.140625" style="44"/>
    <col min="4353" max="4353" width="3.7109375" style="44" customWidth="1"/>
    <col min="4354" max="4354" width="15" style="44" customWidth="1"/>
    <col min="4355" max="4355" width="5.7109375" style="44" customWidth="1"/>
    <col min="4356" max="4356" width="2.5703125" style="44" customWidth="1"/>
    <col min="4357" max="4357" width="5.7109375" style="44" customWidth="1"/>
    <col min="4358" max="4358" width="2.5703125" style="44" customWidth="1"/>
    <col min="4359" max="4359" width="5.28515625" style="44" customWidth="1"/>
    <col min="4360" max="4360" width="2.5703125" style="44" customWidth="1"/>
    <col min="4361" max="4361" width="5.7109375" style="44" customWidth="1"/>
    <col min="4362" max="4362" width="2.5703125" style="44" customWidth="1"/>
    <col min="4363" max="4365" width="4.85546875" style="44" customWidth="1"/>
    <col min="4366" max="4366" width="4.42578125" style="44" customWidth="1"/>
    <col min="4367" max="4367" width="4.7109375" style="44" customWidth="1"/>
    <col min="4368" max="4371" width="5.5703125" style="44" customWidth="1"/>
    <col min="4372" max="4377" width="4.7109375" style="44" customWidth="1"/>
    <col min="4378" max="4378" width="4.42578125" style="44" customWidth="1"/>
    <col min="4379" max="4383" width="4" style="44" customWidth="1"/>
    <col min="4384" max="4608" width="9.140625" style="44"/>
    <col min="4609" max="4609" width="3.7109375" style="44" customWidth="1"/>
    <col min="4610" max="4610" width="15" style="44" customWidth="1"/>
    <col min="4611" max="4611" width="5.7109375" style="44" customWidth="1"/>
    <col min="4612" max="4612" width="2.5703125" style="44" customWidth="1"/>
    <col min="4613" max="4613" width="5.7109375" style="44" customWidth="1"/>
    <col min="4614" max="4614" width="2.5703125" style="44" customWidth="1"/>
    <col min="4615" max="4615" width="5.28515625" style="44" customWidth="1"/>
    <col min="4616" max="4616" width="2.5703125" style="44" customWidth="1"/>
    <col min="4617" max="4617" width="5.7109375" style="44" customWidth="1"/>
    <col min="4618" max="4618" width="2.5703125" style="44" customWidth="1"/>
    <col min="4619" max="4621" width="4.85546875" style="44" customWidth="1"/>
    <col min="4622" max="4622" width="4.42578125" style="44" customWidth="1"/>
    <col min="4623" max="4623" width="4.7109375" style="44" customWidth="1"/>
    <col min="4624" max="4627" width="5.5703125" style="44" customWidth="1"/>
    <col min="4628" max="4633" width="4.7109375" style="44" customWidth="1"/>
    <col min="4634" max="4634" width="4.42578125" style="44" customWidth="1"/>
    <col min="4635" max="4639" width="4" style="44" customWidth="1"/>
    <col min="4640" max="4864" width="9.140625" style="44"/>
    <col min="4865" max="4865" width="3.7109375" style="44" customWidth="1"/>
    <col min="4866" max="4866" width="15" style="44" customWidth="1"/>
    <col min="4867" max="4867" width="5.7109375" style="44" customWidth="1"/>
    <col min="4868" max="4868" width="2.5703125" style="44" customWidth="1"/>
    <col min="4869" max="4869" width="5.7109375" style="44" customWidth="1"/>
    <col min="4870" max="4870" width="2.5703125" style="44" customWidth="1"/>
    <col min="4871" max="4871" width="5.28515625" style="44" customWidth="1"/>
    <col min="4872" max="4872" width="2.5703125" style="44" customWidth="1"/>
    <col min="4873" max="4873" width="5.7109375" style="44" customWidth="1"/>
    <col min="4874" max="4874" width="2.5703125" style="44" customWidth="1"/>
    <col min="4875" max="4877" width="4.85546875" style="44" customWidth="1"/>
    <col min="4878" max="4878" width="4.42578125" style="44" customWidth="1"/>
    <col min="4879" max="4879" width="4.7109375" style="44" customWidth="1"/>
    <col min="4880" max="4883" width="5.5703125" style="44" customWidth="1"/>
    <col min="4884" max="4889" width="4.7109375" style="44" customWidth="1"/>
    <col min="4890" max="4890" width="4.42578125" style="44" customWidth="1"/>
    <col min="4891" max="4895" width="4" style="44" customWidth="1"/>
    <col min="4896" max="5120" width="9.140625" style="44"/>
    <col min="5121" max="5121" width="3.7109375" style="44" customWidth="1"/>
    <col min="5122" max="5122" width="15" style="44" customWidth="1"/>
    <col min="5123" max="5123" width="5.7109375" style="44" customWidth="1"/>
    <col min="5124" max="5124" width="2.5703125" style="44" customWidth="1"/>
    <col min="5125" max="5125" width="5.7109375" style="44" customWidth="1"/>
    <col min="5126" max="5126" width="2.5703125" style="44" customWidth="1"/>
    <col min="5127" max="5127" width="5.28515625" style="44" customWidth="1"/>
    <col min="5128" max="5128" width="2.5703125" style="44" customWidth="1"/>
    <col min="5129" max="5129" width="5.7109375" style="44" customWidth="1"/>
    <col min="5130" max="5130" width="2.5703125" style="44" customWidth="1"/>
    <col min="5131" max="5133" width="4.85546875" style="44" customWidth="1"/>
    <col min="5134" max="5134" width="4.42578125" style="44" customWidth="1"/>
    <col min="5135" max="5135" width="4.7109375" style="44" customWidth="1"/>
    <col min="5136" max="5139" width="5.5703125" style="44" customWidth="1"/>
    <col min="5140" max="5145" width="4.7109375" style="44" customWidth="1"/>
    <col min="5146" max="5146" width="4.42578125" style="44" customWidth="1"/>
    <col min="5147" max="5151" width="4" style="44" customWidth="1"/>
    <col min="5152" max="5376" width="9.140625" style="44"/>
    <col min="5377" max="5377" width="3.7109375" style="44" customWidth="1"/>
    <col min="5378" max="5378" width="15" style="44" customWidth="1"/>
    <col min="5379" max="5379" width="5.7109375" style="44" customWidth="1"/>
    <col min="5380" max="5380" width="2.5703125" style="44" customWidth="1"/>
    <col min="5381" max="5381" width="5.7109375" style="44" customWidth="1"/>
    <col min="5382" max="5382" width="2.5703125" style="44" customWidth="1"/>
    <col min="5383" max="5383" width="5.28515625" style="44" customWidth="1"/>
    <col min="5384" max="5384" width="2.5703125" style="44" customWidth="1"/>
    <col min="5385" max="5385" width="5.7109375" style="44" customWidth="1"/>
    <col min="5386" max="5386" width="2.5703125" style="44" customWidth="1"/>
    <col min="5387" max="5389" width="4.85546875" style="44" customWidth="1"/>
    <col min="5390" max="5390" width="4.42578125" style="44" customWidth="1"/>
    <col min="5391" max="5391" width="4.7109375" style="44" customWidth="1"/>
    <col min="5392" max="5395" width="5.5703125" style="44" customWidth="1"/>
    <col min="5396" max="5401" width="4.7109375" style="44" customWidth="1"/>
    <col min="5402" max="5402" width="4.42578125" style="44" customWidth="1"/>
    <col min="5403" max="5407" width="4" style="44" customWidth="1"/>
    <col min="5408" max="5632" width="9.140625" style="44"/>
    <col min="5633" max="5633" width="3.7109375" style="44" customWidth="1"/>
    <col min="5634" max="5634" width="15" style="44" customWidth="1"/>
    <col min="5635" max="5635" width="5.7109375" style="44" customWidth="1"/>
    <col min="5636" max="5636" width="2.5703125" style="44" customWidth="1"/>
    <col min="5637" max="5637" width="5.7109375" style="44" customWidth="1"/>
    <col min="5638" max="5638" width="2.5703125" style="44" customWidth="1"/>
    <col min="5639" max="5639" width="5.28515625" style="44" customWidth="1"/>
    <col min="5640" max="5640" width="2.5703125" style="44" customWidth="1"/>
    <col min="5641" max="5641" width="5.7109375" style="44" customWidth="1"/>
    <col min="5642" max="5642" width="2.5703125" style="44" customWidth="1"/>
    <col min="5643" max="5645" width="4.85546875" style="44" customWidth="1"/>
    <col min="5646" max="5646" width="4.42578125" style="44" customWidth="1"/>
    <col min="5647" max="5647" width="4.7109375" style="44" customWidth="1"/>
    <col min="5648" max="5651" width="5.5703125" style="44" customWidth="1"/>
    <col min="5652" max="5657" width="4.7109375" style="44" customWidth="1"/>
    <col min="5658" max="5658" width="4.42578125" style="44" customWidth="1"/>
    <col min="5659" max="5663" width="4" style="44" customWidth="1"/>
    <col min="5664" max="5888" width="9.140625" style="44"/>
    <col min="5889" max="5889" width="3.7109375" style="44" customWidth="1"/>
    <col min="5890" max="5890" width="15" style="44" customWidth="1"/>
    <col min="5891" max="5891" width="5.7109375" style="44" customWidth="1"/>
    <col min="5892" max="5892" width="2.5703125" style="44" customWidth="1"/>
    <col min="5893" max="5893" width="5.7109375" style="44" customWidth="1"/>
    <col min="5894" max="5894" width="2.5703125" style="44" customWidth="1"/>
    <col min="5895" max="5895" width="5.28515625" style="44" customWidth="1"/>
    <col min="5896" max="5896" width="2.5703125" style="44" customWidth="1"/>
    <col min="5897" max="5897" width="5.7109375" style="44" customWidth="1"/>
    <col min="5898" max="5898" width="2.5703125" style="44" customWidth="1"/>
    <col min="5899" max="5901" width="4.85546875" style="44" customWidth="1"/>
    <col min="5902" max="5902" width="4.42578125" style="44" customWidth="1"/>
    <col min="5903" max="5903" width="4.7109375" style="44" customWidth="1"/>
    <col min="5904" max="5907" width="5.5703125" style="44" customWidth="1"/>
    <col min="5908" max="5913" width="4.7109375" style="44" customWidth="1"/>
    <col min="5914" max="5914" width="4.42578125" style="44" customWidth="1"/>
    <col min="5915" max="5919" width="4" style="44" customWidth="1"/>
    <col min="5920" max="6144" width="9.140625" style="44"/>
    <col min="6145" max="6145" width="3.7109375" style="44" customWidth="1"/>
    <col min="6146" max="6146" width="15" style="44" customWidth="1"/>
    <col min="6147" max="6147" width="5.7109375" style="44" customWidth="1"/>
    <col min="6148" max="6148" width="2.5703125" style="44" customWidth="1"/>
    <col min="6149" max="6149" width="5.7109375" style="44" customWidth="1"/>
    <col min="6150" max="6150" width="2.5703125" style="44" customWidth="1"/>
    <col min="6151" max="6151" width="5.28515625" style="44" customWidth="1"/>
    <col min="6152" max="6152" width="2.5703125" style="44" customWidth="1"/>
    <col min="6153" max="6153" width="5.7109375" style="44" customWidth="1"/>
    <col min="6154" max="6154" width="2.5703125" style="44" customWidth="1"/>
    <col min="6155" max="6157" width="4.85546875" style="44" customWidth="1"/>
    <col min="6158" max="6158" width="4.42578125" style="44" customWidth="1"/>
    <col min="6159" max="6159" width="4.7109375" style="44" customWidth="1"/>
    <col min="6160" max="6163" width="5.5703125" style="44" customWidth="1"/>
    <col min="6164" max="6169" width="4.7109375" style="44" customWidth="1"/>
    <col min="6170" max="6170" width="4.42578125" style="44" customWidth="1"/>
    <col min="6171" max="6175" width="4" style="44" customWidth="1"/>
    <col min="6176" max="6400" width="9.140625" style="44"/>
    <col min="6401" max="6401" width="3.7109375" style="44" customWidth="1"/>
    <col min="6402" max="6402" width="15" style="44" customWidth="1"/>
    <col min="6403" max="6403" width="5.7109375" style="44" customWidth="1"/>
    <col min="6404" max="6404" width="2.5703125" style="44" customWidth="1"/>
    <col min="6405" max="6405" width="5.7109375" style="44" customWidth="1"/>
    <col min="6406" max="6406" width="2.5703125" style="44" customWidth="1"/>
    <col min="6407" max="6407" width="5.28515625" style="44" customWidth="1"/>
    <col min="6408" max="6408" width="2.5703125" style="44" customWidth="1"/>
    <col min="6409" max="6409" width="5.7109375" style="44" customWidth="1"/>
    <col min="6410" max="6410" width="2.5703125" style="44" customWidth="1"/>
    <col min="6411" max="6413" width="4.85546875" style="44" customWidth="1"/>
    <col min="6414" max="6414" width="4.42578125" style="44" customWidth="1"/>
    <col min="6415" max="6415" width="4.7109375" style="44" customWidth="1"/>
    <col min="6416" max="6419" width="5.5703125" style="44" customWidth="1"/>
    <col min="6420" max="6425" width="4.7109375" style="44" customWidth="1"/>
    <col min="6426" max="6426" width="4.42578125" style="44" customWidth="1"/>
    <col min="6427" max="6431" width="4" style="44" customWidth="1"/>
    <col min="6432" max="6656" width="9.140625" style="44"/>
    <col min="6657" max="6657" width="3.7109375" style="44" customWidth="1"/>
    <col min="6658" max="6658" width="15" style="44" customWidth="1"/>
    <col min="6659" max="6659" width="5.7109375" style="44" customWidth="1"/>
    <col min="6660" max="6660" width="2.5703125" style="44" customWidth="1"/>
    <col min="6661" max="6661" width="5.7109375" style="44" customWidth="1"/>
    <col min="6662" max="6662" width="2.5703125" style="44" customWidth="1"/>
    <col min="6663" max="6663" width="5.28515625" style="44" customWidth="1"/>
    <col min="6664" max="6664" width="2.5703125" style="44" customWidth="1"/>
    <col min="6665" max="6665" width="5.7109375" style="44" customWidth="1"/>
    <col min="6666" max="6666" width="2.5703125" style="44" customWidth="1"/>
    <col min="6667" max="6669" width="4.85546875" style="44" customWidth="1"/>
    <col min="6670" max="6670" width="4.42578125" style="44" customWidth="1"/>
    <col min="6671" max="6671" width="4.7109375" style="44" customWidth="1"/>
    <col min="6672" max="6675" width="5.5703125" style="44" customWidth="1"/>
    <col min="6676" max="6681" width="4.7109375" style="44" customWidth="1"/>
    <col min="6682" max="6682" width="4.42578125" style="44" customWidth="1"/>
    <col min="6683" max="6687" width="4" style="44" customWidth="1"/>
    <col min="6688" max="6912" width="9.140625" style="44"/>
    <col min="6913" max="6913" width="3.7109375" style="44" customWidth="1"/>
    <col min="6914" max="6914" width="15" style="44" customWidth="1"/>
    <col min="6915" max="6915" width="5.7109375" style="44" customWidth="1"/>
    <col min="6916" max="6916" width="2.5703125" style="44" customWidth="1"/>
    <col min="6917" max="6917" width="5.7109375" style="44" customWidth="1"/>
    <col min="6918" max="6918" width="2.5703125" style="44" customWidth="1"/>
    <col min="6919" max="6919" width="5.28515625" style="44" customWidth="1"/>
    <col min="6920" max="6920" width="2.5703125" style="44" customWidth="1"/>
    <col min="6921" max="6921" width="5.7109375" style="44" customWidth="1"/>
    <col min="6922" max="6922" width="2.5703125" style="44" customWidth="1"/>
    <col min="6923" max="6925" width="4.85546875" style="44" customWidth="1"/>
    <col min="6926" max="6926" width="4.42578125" style="44" customWidth="1"/>
    <col min="6927" max="6927" width="4.7109375" style="44" customWidth="1"/>
    <col min="6928" max="6931" width="5.5703125" style="44" customWidth="1"/>
    <col min="6932" max="6937" width="4.7109375" style="44" customWidth="1"/>
    <col min="6938" max="6938" width="4.42578125" style="44" customWidth="1"/>
    <col min="6939" max="6943" width="4" style="44" customWidth="1"/>
    <col min="6944" max="7168" width="9.140625" style="44"/>
    <col min="7169" max="7169" width="3.7109375" style="44" customWidth="1"/>
    <col min="7170" max="7170" width="15" style="44" customWidth="1"/>
    <col min="7171" max="7171" width="5.7109375" style="44" customWidth="1"/>
    <col min="7172" max="7172" width="2.5703125" style="44" customWidth="1"/>
    <col min="7173" max="7173" width="5.7109375" style="44" customWidth="1"/>
    <col min="7174" max="7174" width="2.5703125" style="44" customWidth="1"/>
    <col min="7175" max="7175" width="5.28515625" style="44" customWidth="1"/>
    <col min="7176" max="7176" width="2.5703125" style="44" customWidth="1"/>
    <col min="7177" max="7177" width="5.7109375" style="44" customWidth="1"/>
    <col min="7178" max="7178" width="2.5703125" style="44" customWidth="1"/>
    <col min="7179" max="7181" width="4.85546875" style="44" customWidth="1"/>
    <col min="7182" max="7182" width="4.42578125" style="44" customWidth="1"/>
    <col min="7183" max="7183" width="4.7109375" style="44" customWidth="1"/>
    <col min="7184" max="7187" width="5.5703125" style="44" customWidth="1"/>
    <col min="7188" max="7193" width="4.7109375" style="44" customWidth="1"/>
    <col min="7194" max="7194" width="4.42578125" style="44" customWidth="1"/>
    <col min="7195" max="7199" width="4" style="44" customWidth="1"/>
    <col min="7200" max="7424" width="9.140625" style="44"/>
    <col min="7425" max="7425" width="3.7109375" style="44" customWidth="1"/>
    <col min="7426" max="7426" width="15" style="44" customWidth="1"/>
    <col min="7427" max="7427" width="5.7109375" style="44" customWidth="1"/>
    <col min="7428" max="7428" width="2.5703125" style="44" customWidth="1"/>
    <col min="7429" max="7429" width="5.7109375" style="44" customWidth="1"/>
    <col min="7430" max="7430" width="2.5703125" style="44" customWidth="1"/>
    <col min="7431" max="7431" width="5.28515625" style="44" customWidth="1"/>
    <col min="7432" max="7432" width="2.5703125" style="44" customWidth="1"/>
    <col min="7433" max="7433" width="5.7109375" style="44" customWidth="1"/>
    <col min="7434" max="7434" width="2.5703125" style="44" customWidth="1"/>
    <col min="7435" max="7437" width="4.85546875" style="44" customWidth="1"/>
    <col min="7438" max="7438" width="4.42578125" style="44" customWidth="1"/>
    <col min="7439" max="7439" width="4.7109375" style="44" customWidth="1"/>
    <col min="7440" max="7443" width="5.5703125" style="44" customWidth="1"/>
    <col min="7444" max="7449" width="4.7109375" style="44" customWidth="1"/>
    <col min="7450" max="7450" width="4.42578125" style="44" customWidth="1"/>
    <col min="7451" max="7455" width="4" style="44" customWidth="1"/>
    <col min="7456" max="7680" width="9.140625" style="44"/>
    <col min="7681" max="7681" width="3.7109375" style="44" customWidth="1"/>
    <col min="7682" max="7682" width="15" style="44" customWidth="1"/>
    <col min="7683" max="7683" width="5.7109375" style="44" customWidth="1"/>
    <col min="7684" max="7684" width="2.5703125" style="44" customWidth="1"/>
    <col min="7685" max="7685" width="5.7109375" style="44" customWidth="1"/>
    <col min="7686" max="7686" width="2.5703125" style="44" customWidth="1"/>
    <col min="7687" max="7687" width="5.28515625" style="44" customWidth="1"/>
    <col min="7688" max="7688" width="2.5703125" style="44" customWidth="1"/>
    <col min="7689" max="7689" width="5.7109375" style="44" customWidth="1"/>
    <col min="7690" max="7690" width="2.5703125" style="44" customWidth="1"/>
    <col min="7691" max="7693" width="4.85546875" style="44" customWidth="1"/>
    <col min="7694" max="7694" width="4.42578125" style="44" customWidth="1"/>
    <col min="7695" max="7695" width="4.7109375" style="44" customWidth="1"/>
    <col min="7696" max="7699" width="5.5703125" style="44" customWidth="1"/>
    <col min="7700" max="7705" width="4.7109375" style="44" customWidth="1"/>
    <col min="7706" max="7706" width="4.42578125" style="44" customWidth="1"/>
    <col min="7707" max="7711" width="4" style="44" customWidth="1"/>
    <col min="7712" max="7936" width="9.140625" style="44"/>
    <col min="7937" max="7937" width="3.7109375" style="44" customWidth="1"/>
    <col min="7938" max="7938" width="15" style="44" customWidth="1"/>
    <col min="7939" max="7939" width="5.7109375" style="44" customWidth="1"/>
    <col min="7940" max="7940" width="2.5703125" style="44" customWidth="1"/>
    <col min="7941" max="7941" width="5.7109375" style="44" customWidth="1"/>
    <col min="7942" max="7942" width="2.5703125" style="44" customWidth="1"/>
    <col min="7943" max="7943" width="5.28515625" style="44" customWidth="1"/>
    <col min="7944" max="7944" width="2.5703125" style="44" customWidth="1"/>
    <col min="7945" max="7945" width="5.7109375" style="44" customWidth="1"/>
    <col min="7946" max="7946" width="2.5703125" style="44" customWidth="1"/>
    <col min="7947" max="7949" width="4.85546875" style="44" customWidth="1"/>
    <col min="7950" max="7950" width="4.42578125" style="44" customWidth="1"/>
    <col min="7951" max="7951" width="4.7109375" style="44" customWidth="1"/>
    <col min="7952" max="7955" width="5.5703125" style="44" customWidth="1"/>
    <col min="7956" max="7961" width="4.7109375" style="44" customWidth="1"/>
    <col min="7962" max="7962" width="4.42578125" style="44" customWidth="1"/>
    <col min="7963" max="7967" width="4" style="44" customWidth="1"/>
    <col min="7968" max="8192" width="9.140625" style="44"/>
    <col min="8193" max="8193" width="3.7109375" style="44" customWidth="1"/>
    <col min="8194" max="8194" width="15" style="44" customWidth="1"/>
    <col min="8195" max="8195" width="5.7109375" style="44" customWidth="1"/>
    <col min="8196" max="8196" width="2.5703125" style="44" customWidth="1"/>
    <col min="8197" max="8197" width="5.7109375" style="44" customWidth="1"/>
    <col min="8198" max="8198" width="2.5703125" style="44" customWidth="1"/>
    <col min="8199" max="8199" width="5.28515625" style="44" customWidth="1"/>
    <col min="8200" max="8200" width="2.5703125" style="44" customWidth="1"/>
    <col min="8201" max="8201" width="5.7109375" style="44" customWidth="1"/>
    <col min="8202" max="8202" width="2.5703125" style="44" customWidth="1"/>
    <col min="8203" max="8205" width="4.85546875" style="44" customWidth="1"/>
    <col min="8206" max="8206" width="4.42578125" style="44" customWidth="1"/>
    <col min="8207" max="8207" width="4.7109375" style="44" customWidth="1"/>
    <col min="8208" max="8211" width="5.5703125" style="44" customWidth="1"/>
    <col min="8212" max="8217" width="4.7109375" style="44" customWidth="1"/>
    <col min="8218" max="8218" width="4.42578125" style="44" customWidth="1"/>
    <col min="8219" max="8223" width="4" style="44" customWidth="1"/>
    <col min="8224" max="8448" width="9.140625" style="44"/>
    <col min="8449" max="8449" width="3.7109375" style="44" customWidth="1"/>
    <col min="8450" max="8450" width="15" style="44" customWidth="1"/>
    <col min="8451" max="8451" width="5.7109375" style="44" customWidth="1"/>
    <col min="8452" max="8452" width="2.5703125" style="44" customWidth="1"/>
    <col min="8453" max="8453" width="5.7109375" style="44" customWidth="1"/>
    <col min="8454" max="8454" width="2.5703125" style="44" customWidth="1"/>
    <col min="8455" max="8455" width="5.28515625" style="44" customWidth="1"/>
    <col min="8456" max="8456" width="2.5703125" style="44" customWidth="1"/>
    <col min="8457" max="8457" width="5.7109375" style="44" customWidth="1"/>
    <col min="8458" max="8458" width="2.5703125" style="44" customWidth="1"/>
    <col min="8459" max="8461" width="4.85546875" style="44" customWidth="1"/>
    <col min="8462" max="8462" width="4.42578125" style="44" customWidth="1"/>
    <col min="8463" max="8463" width="4.7109375" style="44" customWidth="1"/>
    <col min="8464" max="8467" width="5.5703125" style="44" customWidth="1"/>
    <col min="8468" max="8473" width="4.7109375" style="44" customWidth="1"/>
    <col min="8474" max="8474" width="4.42578125" style="44" customWidth="1"/>
    <col min="8475" max="8479" width="4" style="44" customWidth="1"/>
    <col min="8480" max="8704" width="9.140625" style="44"/>
    <col min="8705" max="8705" width="3.7109375" style="44" customWidth="1"/>
    <col min="8706" max="8706" width="15" style="44" customWidth="1"/>
    <col min="8707" max="8707" width="5.7109375" style="44" customWidth="1"/>
    <col min="8708" max="8708" width="2.5703125" style="44" customWidth="1"/>
    <col min="8709" max="8709" width="5.7109375" style="44" customWidth="1"/>
    <col min="8710" max="8710" width="2.5703125" style="44" customWidth="1"/>
    <col min="8711" max="8711" width="5.28515625" style="44" customWidth="1"/>
    <col min="8712" max="8712" width="2.5703125" style="44" customWidth="1"/>
    <col min="8713" max="8713" width="5.7109375" style="44" customWidth="1"/>
    <col min="8714" max="8714" width="2.5703125" style="44" customWidth="1"/>
    <col min="8715" max="8717" width="4.85546875" style="44" customWidth="1"/>
    <col min="8718" max="8718" width="4.42578125" style="44" customWidth="1"/>
    <col min="8719" max="8719" width="4.7109375" style="44" customWidth="1"/>
    <col min="8720" max="8723" width="5.5703125" style="44" customWidth="1"/>
    <col min="8724" max="8729" width="4.7109375" style="44" customWidth="1"/>
    <col min="8730" max="8730" width="4.42578125" style="44" customWidth="1"/>
    <col min="8731" max="8735" width="4" style="44" customWidth="1"/>
    <col min="8736" max="8960" width="9.140625" style="44"/>
    <col min="8961" max="8961" width="3.7109375" style="44" customWidth="1"/>
    <col min="8962" max="8962" width="15" style="44" customWidth="1"/>
    <col min="8963" max="8963" width="5.7109375" style="44" customWidth="1"/>
    <col min="8964" max="8964" width="2.5703125" style="44" customWidth="1"/>
    <col min="8965" max="8965" width="5.7109375" style="44" customWidth="1"/>
    <col min="8966" max="8966" width="2.5703125" style="44" customWidth="1"/>
    <col min="8967" max="8967" width="5.28515625" style="44" customWidth="1"/>
    <col min="8968" max="8968" width="2.5703125" style="44" customWidth="1"/>
    <col min="8969" max="8969" width="5.7109375" style="44" customWidth="1"/>
    <col min="8970" max="8970" width="2.5703125" style="44" customWidth="1"/>
    <col min="8971" max="8973" width="4.85546875" style="44" customWidth="1"/>
    <col min="8974" max="8974" width="4.42578125" style="44" customWidth="1"/>
    <col min="8975" max="8975" width="4.7109375" style="44" customWidth="1"/>
    <col min="8976" max="8979" width="5.5703125" style="44" customWidth="1"/>
    <col min="8980" max="8985" width="4.7109375" style="44" customWidth="1"/>
    <col min="8986" max="8986" width="4.42578125" style="44" customWidth="1"/>
    <col min="8987" max="8991" width="4" style="44" customWidth="1"/>
    <col min="8992" max="9216" width="9.140625" style="44"/>
    <col min="9217" max="9217" width="3.7109375" style="44" customWidth="1"/>
    <col min="9218" max="9218" width="15" style="44" customWidth="1"/>
    <col min="9219" max="9219" width="5.7109375" style="44" customWidth="1"/>
    <col min="9220" max="9220" width="2.5703125" style="44" customWidth="1"/>
    <col min="9221" max="9221" width="5.7109375" style="44" customWidth="1"/>
    <col min="9222" max="9222" width="2.5703125" style="44" customWidth="1"/>
    <col min="9223" max="9223" width="5.28515625" style="44" customWidth="1"/>
    <col min="9224" max="9224" width="2.5703125" style="44" customWidth="1"/>
    <col min="9225" max="9225" width="5.7109375" style="44" customWidth="1"/>
    <col min="9226" max="9226" width="2.5703125" style="44" customWidth="1"/>
    <col min="9227" max="9229" width="4.85546875" style="44" customWidth="1"/>
    <col min="9230" max="9230" width="4.42578125" style="44" customWidth="1"/>
    <col min="9231" max="9231" width="4.7109375" style="44" customWidth="1"/>
    <col min="9232" max="9235" width="5.5703125" style="44" customWidth="1"/>
    <col min="9236" max="9241" width="4.7109375" style="44" customWidth="1"/>
    <col min="9242" max="9242" width="4.42578125" style="44" customWidth="1"/>
    <col min="9243" max="9247" width="4" style="44" customWidth="1"/>
    <col min="9248" max="9472" width="9.140625" style="44"/>
    <col min="9473" max="9473" width="3.7109375" style="44" customWidth="1"/>
    <col min="9474" max="9474" width="15" style="44" customWidth="1"/>
    <col min="9475" max="9475" width="5.7109375" style="44" customWidth="1"/>
    <col min="9476" max="9476" width="2.5703125" style="44" customWidth="1"/>
    <col min="9477" max="9477" width="5.7109375" style="44" customWidth="1"/>
    <col min="9478" max="9478" width="2.5703125" style="44" customWidth="1"/>
    <col min="9479" max="9479" width="5.28515625" style="44" customWidth="1"/>
    <col min="9480" max="9480" width="2.5703125" style="44" customWidth="1"/>
    <col min="9481" max="9481" width="5.7109375" style="44" customWidth="1"/>
    <col min="9482" max="9482" width="2.5703125" style="44" customWidth="1"/>
    <col min="9483" max="9485" width="4.85546875" style="44" customWidth="1"/>
    <col min="9486" max="9486" width="4.42578125" style="44" customWidth="1"/>
    <col min="9487" max="9487" width="4.7109375" style="44" customWidth="1"/>
    <col min="9488" max="9491" width="5.5703125" style="44" customWidth="1"/>
    <col min="9492" max="9497" width="4.7109375" style="44" customWidth="1"/>
    <col min="9498" max="9498" width="4.42578125" style="44" customWidth="1"/>
    <col min="9499" max="9503" width="4" style="44" customWidth="1"/>
    <col min="9504" max="9728" width="9.140625" style="44"/>
    <col min="9729" max="9729" width="3.7109375" style="44" customWidth="1"/>
    <col min="9730" max="9730" width="15" style="44" customWidth="1"/>
    <col min="9731" max="9731" width="5.7109375" style="44" customWidth="1"/>
    <col min="9732" max="9732" width="2.5703125" style="44" customWidth="1"/>
    <col min="9733" max="9733" width="5.7109375" style="44" customWidth="1"/>
    <col min="9734" max="9734" width="2.5703125" style="44" customWidth="1"/>
    <col min="9735" max="9735" width="5.28515625" style="44" customWidth="1"/>
    <col min="9736" max="9736" width="2.5703125" style="44" customWidth="1"/>
    <col min="9737" max="9737" width="5.7109375" style="44" customWidth="1"/>
    <col min="9738" max="9738" width="2.5703125" style="44" customWidth="1"/>
    <col min="9739" max="9741" width="4.85546875" style="44" customWidth="1"/>
    <col min="9742" max="9742" width="4.42578125" style="44" customWidth="1"/>
    <col min="9743" max="9743" width="4.7109375" style="44" customWidth="1"/>
    <col min="9744" max="9747" width="5.5703125" style="44" customWidth="1"/>
    <col min="9748" max="9753" width="4.7109375" style="44" customWidth="1"/>
    <col min="9754" max="9754" width="4.42578125" style="44" customWidth="1"/>
    <col min="9755" max="9759" width="4" style="44" customWidth="1"/>
    <col min="9760" max="9984" width="9.140625" style="44"/>
    <col min="9985" max="9985" width="3.7109375" style="44" customWidth="1"/>
    <col min="9986" max="9986" width="15" style="44" customWidth="1"/>
    <col min="9987" max="9987" width="5.7109375" style="44" customWidth="1"/>
    <col min="9988" max="9988" width="2.5703125" style="44" customWidth="1"/>
    <col min="9989" max="9989" width="5.7109375" style="44" customWidth="1"/>
    <col min="9990" max="9990" width="2.5703125" style="44" customWidth="1"/>
    <col min="9991" max="9991" width="5.28515625" style="44" customWidth="1"/>
    <col min="9992" max="9992" width="2.5703125" style="44" customWidth="1"/>
    <col min="9993" max="9993" width="5.7109375" style="44" customWidth="1"/>
    <col min="9994" max="9994" width="2.5703125" style="44" customWidth="1"/>
    <col min="9995" max="9997" width="4.85546875" style="44" customWidth="1"/>
    <col min="9998" max="9998" width="4.42578125" style="44" customWidth="1"/>
    <col min="9999" max="9999" width="4.7109375" style="44" customWidth="1"/>
    <col min="10000" max="10003" width="5.5703125" style="44" customWidth="1"/>
    <col min="10004" max="10009" width="4.7109375" style="44" customWidth="1"/>
    <col min="10010" max="10010" width="4.42578125" style="44" customWidth="1"/>
    <col min="10011" max="10015" width="4" style="44" customWidth="1"/>
    <col min="10016" max="10240" width="9.140625" style="44"/>
    <col min="10241" max="10241" width="3.7109375" style="44" customWidth="1"/>
    <col min="10242" max="10242" width="15" style="44" customWidth="1"/>
    <col min="10243" max="10243" width="5.7109375" style="44" customWidth="1"/>
    <col min="10244" max="10244" width="2.5703125" style="44" customWidth="1"/>
    <col min="10245" max="10245" width="5.7109375" style="44" customWidth="1"/>
    <col min="10246" max="10246" width="2.5703125" style="44" customWidth="1"/>
    <col min="10247" max="10247" width="5.28515625" style="44" customWidth="1"/>
    <col min="10248" max="10248" width="2.5703125" style="44" customWidth="1"/>
    <col min="10249" max="10249" width="5.7109375" style="44" customWidth="1"/>
    <col min="10250" max="10250" width="2.5703125" style="44" customWidth="1"/>
    <col min="10251" max="10253" width="4.85546875" style="44" customWidth="1"/>
    <col min="10254" max="10254" width="4.42578125" style="44" customWidth="1"/>
    <col min="10255" max="10255" width="4.7109375" style="44" customWidth="1"/>
    <col min="10256" max="10259" width="5.5703125" style="44" customWidth="1"/>
    <col min="10260" max="10265" width="4.7109375" style="44" customWidth="1"/>
    <col min="10266" max="10266" width="4.42578125" style="44" customWidth="1"/>
    <col min="10267" max="10271" width="4" style="44" customWidth="1"/>
    <col min="10272" max="10496" width="9.140625" style="44"/>
    <col min="10497" max="10497" width="3.7109375" style="44" customWidth="1"/>
    <col min="10498" max="10498" width="15" style="44" customWidth="1"/>
    <col min="10499" max="10499" width="5.7109375" style="44" customWidth="1"/>
    <col min="10500" max="10500" width="2.5703125" style="44" customWidth="1"/>
    <col min="10501" max="10501" width="5.7109375" style="44" customWidth="1"/>
    <col min="10502" max="10502" width="2.5703125" style="44" customWidth="1"/>
    <col min="10503" max="10503" width="5.28515625" style="44" customWidth="1"/>
    <col min="10504" max="10504" width="2.5703125" style="44" customWidth="1"/>
    <col min="10505" max="10505" width="5.7109375" style="44" customWidth="1"/>
    <col min="10506" max="10506" width="2.5703125" style="44" customWidth="1"/>
    <col min="10507" max="10509" width="4.85546875" style="44" customWidth="1"/>
    <col min="10510" max="10510" width="4.42578125" style="44" customWidth="1"/>
    <col min="10511" max="10511" width="4.7109375" style="44" customWidth="1"/>
    <col min="10512" max="10515" width="5.5703125" style="44" customWidth="1"/>
    <col min="10516" max="10521" width="4.7109375" style="44" customWidth="1"/>
    <col min="10522" max="10522" width="4.42578125" style="44" customWidth="1"/>
    <col min="10523" max="10527" width="4" style="44" customWidth="1"/>
    <col min="10528" max="10752" width="9.140625" style="44"/>
    <col min="10753" max="10753" width="3.7109375" style="44" customWidth="1"/>
    <col min="10754" max="10754" width="15" style="44" customWidth="1"/>
    <col min="10755" max="10755" width="5.7109375" style="44" customWidth="1"/>
    <col min="10756" max="10756" width="2.5703125" style="44" customWidth="1"/>
    <col min="10757" max="10757" width="5.7109375" style="44" customWidth="1"/>
    <col min="10758" max="10758" width="2.5703125" style="44" customWidth="1"/>
    <col min="10759" max="10759" width="5.28515625" style="44" customWidth="1"/>
    <col min="10760" max="10760" width="2.5703125" style="44" customWidth="1"/>
    <col min="10761" max="10761" width="5.7109375" style="44" customWidth="1"/>
    <col min="10762" max="10762" width="2.5703125" style="44" customWidth="1"/>
    <col min="10763" max="10765" width="4.85546875" style="44" customWidth="1"/>
    <col min="10766" max="10766" width="4.42578125" style="44" customWidth="1"/>
    <col min="10767" max="10767" width="4.7109375" style="44" customWidth="1"/>
    <col min="10768" max="10771" width="5.5703125" style="44" customWidth="1"/>
    <col min="10772" max="10777" width="4.7109375" style="44" customWidth="1"/>
    <col min="10778" max="10778" width="4.42578125" style="44" customWidth="1"/>
    <col min="10779" max="10783" width="4" style="44" customWidth="1"/>
    <col min="10784" max="11008" width="9.140625" style="44"/>
    <col min="11009" max="11009" width="3.7109375" style="44" customWidth="1"/>
    <col min="11010" max="11010" width="15" style="44" customWidth="1"/>
    <col min="11011" max="11011" width="5.7109375" style="44" customWidth="1"/>
    <col min="11012" max="11012" width="2.5703125" style="44" customWidth="1"/>
    <col min="11013" max="11013" width="5.7109375" style="44" customWidth="1"/>
    <col min="11014" max="11014" width="2.5703125" style="44" customWidth="1"/>
    <col min="11015" max="11015" width="5.28515625" style="44" customWidth="1"/>
    <col min="11016" max="11016" width="2.5703125" style="44" customWidth="1"/>
    <col min="11017" max="11017" width="5.7109375" style="44" customWidth="1"/>
    <col min="11018" max="11018" width="2.5703125" style="44" customWidth="1"/>
    <col min="11019" max="11021" width="4.85546875" style="44" customWidth="1"/>
    <col min="11022" max="11022" width="4.42578125" style="44" customWidth="1"/>
    <col min="11023" max="11023" width="4.7109375" style="44" customWidth="1"/>
    <col min="11024" max="11027" width="5.5703125" style="44" customWidth="1"/>
    <col min="11028" max="11033" width="4.7109375" style="44" customWidth="1"/>
    <col min="11034" max="11034" width="4.42578125" style="44" customWidth="1"/>
    <col min="11035" max="11039" width="4" style="44" customWidth="1"/>
    <col min="11040" max="11264" width="9.140625" style="44"/>
    <col min="11265" max="11265" width="3.7109375" style="44" customWidth="1"/>
    <col min="11266" max="11266" width="15" style="44" customWidth="1"/>
    <col min="11267" max="11267" width="5.7109375" style="44" customWidth="1"/>
    <col min="11268" max="11268" width="2.5703125" style="44" customWidth="1"/>
    <col min="11269" max="11269" width="5.7109375" style="44" customWidth="1"/>
    <col min="11270" max="11270" width="2.5703125" style="44" customWidth="1"/>
    <col min="11271" max="11271" width="5.28515625" style="44" customWidth="1"/>
    <col min="11272" max="11272" width="2.5703125" style="44" customWidth="1"/>
    <col min="11273" max="11273" width="5.7109375" style="44" customWidth="1"/>
    <col min="11274" max="11274" width="2.5703125" style="44" customWidth="1"/>
    <col min="11275" max="11277" width="4.85546875" style="44" customWidth="1"/>
    <col min="11278" max="11278" width="4.42578125" style="44" customWidth="1"/>
    <col min="11279" max="11279" width="4.7109375" style="44" customWidth="1"/>
    <col min="11280" max="11283" width="5.5703125" style="44" customWidth="1"/>
    <col min="11284" max="11289" width="4.7109375" style="44" customWidth="1"/>
    <col min="11290" max="11290" width="4.42578125" style="44" customWidth="1"/>
    <col min="11291" max="11295" width="4" style="44" customWidth="1"/>
    <col min="11296" max="11520" width="9.140625" style="44"/>
    <col min="11521" max="11521" width="3.7109375" style="44" customWidth="1"/>
    <col min="11522" max="11522" width="15" style="44" customWidth="1"/>
    <col min="11523" max="11523" width="5.7109375" style="44" customWidth="1"/>
    <col min="11524" max="11524" width="2.5703125" style="44" customWidth="1"/>
    <col min="11525" max="11525" width="5.7109375" style="44" customWidth="1"/>
    <col min="11526" max="11526" width="2.5703125" style="44" customWidth="1"/>
    <col min="11527" max="11527" width="5.28515625" style="44" customWidth="1"/>
    <col min="11528" max="11528" width="2.5703125" style="44" customWidth="1"/>
    <col min="11529" max="11529" width="5.7109375" style="44" customWidth="1"/>
    <col min="11530" max="11530" width="2.5703125" style="44" customWidth="1"/>
    <col min="11531" max="11533" width="4.85546875" style="44" customWidth="1"/>
    <col min="11534" max="11534" width="4.42578125" style="44" customWidth="1"/>
    <col min="11535" max="11535" width="4.7109375" style="44" customWidth="1"/>
    <col min="11536" max="11539" width="5.5703125" style="44" customWidth="1"/>
    <col min="11540" max="11545" width="4.7109375" style="44" customWidth="1"/>
    <col min="11546" max="11546" width="4.42578125" style="44" customWidth="1"/>
    <col min="11547" max="11551" width="4" style="44" customWidth="1"/>
    <col min="11552" max="11776" width="9.140625" style="44"/>
    <col min="11777" max="11777" width="3.7109375" style="44" customWidth="1"/>
    <col min="11778" max="11778" width="15" style="44" customWidth="1"/>
    <col min="11779" max="11779" width="5.7109375" style="44" customWidth="1"/>
    <col min="11780" max="11780" width="2.5703125" style="44" customWidth="1"/>
    <col min="11781" max="11781" width="5.7109375" style="44" customWidth="1"/>
    <col min="11782" max="11782" width="2.5703125" style="44" customWidth="1"/>
    <col min="11783" max="11783" width="5.28515625" style="44" customWidth="1"/>
    <col min="11784" max="11784" width="2.5703125" style="44" customWidth="1"/>
    <col min="11785" max="11785" width="5.7109375" style="44" customWidth="1"/>
    <col min="11786" max="11786" width="2.5703125" style="44" customWidth="1"/>
    <col min="11787" max="11789" width="4.85546875" style="44" customWidth="1"/>
    <col min="11790" max="11790" width="4.42578125" style="44" customWidth="1"/>
    <col min="11791" max="11791" width="4.7109375" style="44" customWidth="1"/>
    <col min="11792" max="11795" width="5.5703125" style="44" customWidth="1"/>
    <col min="11796" max="11801" width="4.7109375" style="44" customWidth="1"/>
    <col min="11802" max="11802" width="4.42578125" style="44" customWidth="1"/>
    <col min="11803" max="11807" width="4" style="44" customWidth="1"/>
    <col min="11808" max="12032" width="9.140625" style="44"/>
    <col min="12033" max="12033" width="3.7109375" style="44" customWidth="1"/>
    <col min="12034" max="12034" width="15" style="44" customWidth="1"/>
    <col min="12035" max="12035" width="5.7109375" style="44" customWidth="1"/>
    <col min="12036" max="12036" width="2.5703125" style="44" customWidth="1"/>
    <col min="12037" max="12037" width="5.7109375" style="44" customWidth="1"/>
    <col min="12038" max="12038" width="2.5703125" style="44" customWidth="1"/>
    <col min="12039" max="12039" width="5.28515625" style="44" customWidth="1"/>
    <col min="12040" max="12040" width="2.5703125" style="44" customWidth="1"/>
    <col min="12041" max="12041" width="5.7109375" style="44" customWidth="1"/>
    <col min="12042" max="12042" width="2.5703125" style="44" customWidth="1"/>
    <col min="12043" max="12045" width="4.85546875" style="44" customWidth="1"/>
    <col min="12046" max="12046" width="4.42578125" style="44" customWidth="1"/>
    <col min="12047" max="12047" width="4.7109375" style="44" customWidth="1"/>
    <col min="12048" max="12051" width="5.5703125" style="44" customWidth="1"/>
    <col min="12052" max="12057" width="4.7109375" style="44" customWidth="1"/>
    <col min="12058" max="12058" width="4.42578125" style="44" customWidth="1"/>
    <col min="12059" max="12063" width="4" style="44" customWidth="1"/>
    <col min="12064" max="12288" width="9.140625" style="44"/>
    <col min="12289" max="12289" width="3.7109375" style="44" customWidth="1"/>
    <col min="12290" max="12290" width="15" style="44" customWidth="1"/>
    <col min="12291" max="12291" width="5.7109375" style="44" customWidth="1"/>
    <col min="12292" max="12292" width="2.5703125" style="44" customWidth="1"/>
    <col min="12293" max="12293" width="5.7109375" style="44" customWidth="1"/>
    <col min="12294" max="12294" width="2.5703125" style="44" customWidth="1"/>
    <col min="12295" max="12295" width="5.28515625" style="44" customWidth="1"/>
    <col min="12296" max="12296" width="2.5703125" style="44" customWidth="1"/>
    <col min="12297" max="12297" width="5.7109375" style="44" customWidth="1"/>
    <col min="12298" max="12298" width="2.5703125" style="44" customWidth="1"/>
    <col min="12299" max="12301" width="4.85546875" style="44" customWidth="1"/>
    <col min="12302" max="12302" width="4.42578125" style="44" customWidth="1"/>
    <col min="12303" max="12303" width="4.7109375" style="44" customWidth="1"/>
    <col min="12304" max="12307" width="5.5703125" style="44" customWidth="1"/>
    <col min="12308" max="12313" width="4.7109375" style="44" customWidth="1"/>
    <col min="12314" max="12314" width="4.42578125" style="44" customWidth="1"/>
    <col min="12315" max="12319" width="4" style="44" customWidth="1"/>
    <col min="12320" max="12544" width="9.140625" style="44"/>
    <col min="12545" max="12545" width="3.7109375" style="44" customWidth="1"/>
    <col min="12546" max="12546" width="15" style="44" customWidth="1"/>
    <col min="12547" max="12547" width="5.7109375" style="44" customWidth="1"/>
    <col min="12548" max="12548" width="2.5703125" style="44" customWidth="1"/>
    <col min="12549" max="12549" width="5.7109375" style="44" customWidth="1"/>
    <col min="12550" max="12550" width="2.5703125" style="44" customWidth="1"/>
    <col min="12551" max="12551" width="5.28515625" style="44" customWidth="1"/>
    <col min="12552" max="12552" width="2.5703125" style="44" customWidth="1"/>
    <col min="12553" max="12553" width="5.7109375" style="44" customWidth="1"/>
    <col min="12554" max="12554" width="2.5703125" style="44" customWidth="1"/>
    <col min="12555" max="12557" width="4.85546875" style="44" customWidth="1"/>
    <col min="12558" max="12558" width="4.42578125" style="44" customWidth="1"/>
    <col min="12559" max="12559" width="4.7109375" style="44" customWidth="1"/>
    <col min="12560" max="12563" width="5.5703125" style="44" customWidth="1"/>
    <col min="12564" max="12569" width="4.7109375" style="44" customWidth="1"/>
    <col min="12570" max="12570" width="4.42578125" style="44" customWidth="1"/>
    <col min="12571" max="12575" width="4" style="44" customWidth="1"/>
    <col min="12576" max="12800" width="9.140625" style="44"/>
    <col min="12801" max="12801" width="3.7109375" style="44" customWidth="1"/>
    <col min="12802" max="12802" width="15" style="44" customWidth="1"/>
    <col min="12803" max="12803" width="5.7109375" style="44" customWidth="1"/>
    <col min="12804" max="12804" width="2.5703125" style="44" customWidth="1"/>
    <col min="12805" max="12805" width="5.7109375" style="44" customWidth="1"/>
    <col min="12806" max="12806" width="2.5703125" style="44" customWidth="1"/>
    <col min="12807" max="12807" width="5.28515625" style="44" customWidth="1"/>
    <col min="12808" max="12808" width="2.5703125" style="44" customWidth="1"/>
    <col min="12809" max="12809" width="5.7109375" style="44" customWidth="1"/>
    <col min="12810" max="12810" width="2.5703125" style="44" customWidth="1"/>
    <col min="12811" max="12813" width="4.85546875" style="44" customWidth="1"/>
    <col min="12814" max="12814" width="4.42578125" style="44" customWidth="1"/>
    <col min="12815" max="12815" width="4.7109375" style="44" customWidth="1"/>
    <col min="12816" max="12819" width="5.5703125" style="44" customWidth="1"/>
    <col min="12820" max="12825" width="4.7109375" style="44" customWidth="1"/>
    <col min="12826" max="12826" width="4.42578125" style="44" customWidth="1"/>
    <col min="12827" max="12831" width="4" style="44" customWidth="1"/>
    <col min="12832" max="13056" width="9.140625" style="44"/>
    <col min="13057" max="13057" width="3.7109375" style="44" customWidth="1"/>
    <col min="13058" max="13058" width="15" style="44" customWidth="1"/>
    <col min="13059" max="13059" width="5.7109375" style="44" customWidth="1"/>
    <col min="13060" max="13060" width="2.5703125" style="44" customWidth="1"/>
    <col min="13061" max="13061" width="5.7109375" style="44" customWidth="1"/>
    <col min="13062" max="13062" width="2.5703125" style="44" customWidth="1"/>
    <col min="13063" max="13063" width="5.28515625" style="44" customWidth="1"/>
    <col min="13064" max="13064" width="2.5703125" style="44" customWidth="1"/>
    <col min="13065" max="13065" width="5.7109375" style="44" customWidth="1"/>
    <col min="13066" max="13066" width="2.5703125" style="44" customWidth="1"/>
    <col min="13067" max="13069" width="4.85546875" style="44" customWidth="1"/>
    <col min="13070" max="13070" width="4.42578125" style="44" customWidth="1"/>
    <col min="13071" max="13071" width="4.7109375" style="44" customWidth="1"/>
    <col min="13072" max="13075" width="5.5703125" style="44" customWidth="1"/>
    <col min="13076" max="13081" width="4.7109375" style="44" customWidth="1"/>
    <col min="13082" max="13082" width="4.42578125" style="44" customWidth="1"/>
    <col min="13083" max="13087" width="4" style="44" customWidth="1"/>
    <col min="13088" max="13312" width="9.140625" style="44"/>
    <col min="13313" max="13313" width="3.7109375" style="44" customWidth="1"/>
    <col min="13314" max="13314" width="15" style="44" customWidth="1"/>
    <col min="13315" max="13315" width="5.7109375" style="44" customWidth="1"/>
    <col min="13316" max="13316" width="2.5703125" style="44" customWidth="1"/>
    <col min="13317" max="13317" width="5.7109375" style="44" customWidth="1"/>
    <col min="13318" max="13318" width="2.5703125" style="44" customWidth="1"/>
    <col min="13319" max="13319" width="5.28515625" style="44" customWidth="1"/>
    <col min="13320" max="13320" width="2.5703125" style="44" customWidth="1"/>
    <col min="13321" max="13321" width="5.7109375" style="44" customWidth="1"/>
    <col min="13322" max="13322" width="2.5703125" style="44" customWidth="1"/>
    <col min="13323" max="13325" width="4.85546875" style="44" customWidth="1"/>
    <col min="13326" max="13326" width="4.42578125" style="44" customWidth="1"/>
    <col min="13327" max="13327" width="4.7109375" style="44" customWidth="1"/>
    <col min="13328" max="13331" width="5.5703125" style="44" customWidth="1"/>
    <col min="13332" max="13337" width="4.7109375" style="44" customWidth="1"/>
    <col min="13338" max="13338" width="4.42578125" style="44" customWidth="1"/>
    <col min="13339" max="13343" width="4" style="44" customWidth="1"/>
    <col min="13344" max="13568" width="9.140625" style="44"/>
    <col min="13569" max="13569" width="3.7109375" style="44" customWidth="1"/>
    <col min="13570" max="13570" width="15" style="44" customWidth="1"/>
    <col min="13571" max="13571" width="5.7109375" style="44" customWidth="1"/>
    <col min="13572" max="13572" width="2.5703125" style="44" customWidth="1"/>
    <col min="13573" max="13573" width="5.7109375" style="44" customWidth="1"/>
    <col min="13574" max="13574" width="2.5703125" style="44" customWidth="1"/>
    <col min="13575" max="13575" width="5.28515625" style="44" customWidth="1"/>
    <col min="13576" max="13576" width="2.5703125" style="44" customWidth="1"/>
    <col min="13577" max="13577" width="5.7109375" style="44" customWidth="1"/>
    <col min="13578" max="13578" width="2.5703125" style="44" customWidth="1"/>
    <col min="13579" max="13581" width="4.85546875" style="44" customWidth="1"/>
    <col min="13582" max="13582" width="4.42578125" style="44" customWidth="1"/>
    <col min="13583" max="13583" width="4.7109375" style="44" customWidth="1"/>
    <col min="13584" max="13587" width="5.5703125" style="44" customWidth="1"/>
    <col min="13588" max="13593" width="4.7109375" style="44" customWidth="1"/>
    <col min="13594" max="13594" width="4.42578125" style="44" customWidth="1"/>
    <col min="13595" max="13599" width="4" style="44" customWidth="1"/>
    <col min="13600" max="13824" width="9.140625" style="44"/>
    <col min="13825" max="13825" width="3.7109375" style="44" customWidth="1"/>
    <col min="13826" max="13826" width="15" style="44" customWidth="1"/>
    <col min="13827" max="13827" width="5.7109375" style="44" customWidth="1"/>
    <col min="13828" max="13828" width="2.5703125" style="44" customWidth="1"/>
    <col min="13829" max="13829" width="5.7109375" style="44" customWidth="1"/>
    <col min="13830" max="13830" width="2.5703125" style="44" customWidth="1"/>
    <col min="13831" max="13831" width="5.28515625" style="44" customWidth="1"/>
    <col min="13832" max="13832" width="2.5703125" style="44" customWidth="1"/>
    <col min="13833" max="13833" width="5.7109375" style="44" customWidth="1"/>
    <col min="13834" max="13834" width="2.5703125" style="44" customWidth="1"/>
    <col min="13835" max="13837" width="4.85546875" style="44" customWidth="1"/>
    <col min="13838" max="13838" width="4.42578125" style="44" customWidth="1"/>
    <col min="13839" max="13839" width="4.7109375" style="44" customWidth="1"/>
    <col min="13840" max="13843" width="5.5703125" style="44" customWidth="1"/>
    <col min="13844" max="13849" width="4.7109375" style="44" customWidth="1"/>
    <col min="13850" max="13850" width="4.42578125" style="44" customWidth="1"/>
    <col min="13851" max="13855" width="4" style="44" customWidth="1"/>
    <col min="13856" max="14080" width="9.140625" style="44"/>
    <col min="14081" max="14081" width="3.7109375" style="44" customWidth="1"/>
    <col min="14082" max="14082" width="15" style="44" customWidth="1"/>
    <col min="14083" max="14083" width="5.7109375" style="44" customWidth="1"/>
    <col min="14084" max="14084" width="2.5703125" style="44" customWidth="1"/>
    <col min="14085" max="14085" width="5.7109375" style="44" customWidth="1"/>
    <col min="14086" max="14086" width="2.5703125" style="44" customWidth="1"/>
    <col min="14087" max="14087" width="5.28515625" style="44" customWidth="1"/>
    <col min="14088" max="14088" width="2.5703125" style="44" customWidth="1"/>
    <col min="14089" max="14089" width="5.7109375" style="44" customWidth="1"/>
    <col min="14090" max="14090" width="2.5703125" style="44" customWidth="1"/>
    <col min="14091" max="14093" width="4.85546875" style="44" customWidth="1"/>
    <col min="14094" max="14094" width="4.42578125" style="44" customWidth="1"/>
    <col min="14095" max="14095" width="4.7109375" style="44" customWidth="1"/>
    <col min="14096" max="14099" width="5.5703125" style="44" customWidth="1"/>
    <col min="14100" max="14105" width="4.7109375" style="44" customWidth="1"/>
    <col min="14106" max="14106" width="4.42578125" style="44" customWidth="1"/>
    <col min="14107" max="14111" width="4" style="44" customWidth="1"/>
    <col min="14112" max="14336" width="9.140625" style="44"/>
    <col min="14337" max="14337" width="3.7109375" style="44" customWidth="1"/>
    <col min="14338" max="14338" width="15" style="44" customWidth="1"/>
    <col min="14339" max="14339" width="5.7109375" style="44" customWidth="1"/>
    <col min="14340" max="14340" width="2.5703125" style="44" customWidth="1"/>
    <col min="14341" max="14341" width="5.7109375" style="44" customWidth="1"/>
    <col min="14342" max="14342" width="2.5703125" style="44" customWidth="1"/>
    <col min="14343" max="14343" width="5.28515625" style="44" customWidth="1"/>
    <col min="14344" max="14344" width="2.5703125" style="44" customWidth="1"/>
    <col min="14345" max="14345" width="5.7109375" style="44" customWidth="1"/>
    <col min="14346" max="14346" width="2.5703125" style="44" customWidth="1"/>
    <col min="14347" max="14349" width="4.85546875" style="44" customWidth="1"/>
    <col min="14350" max="14350" width="4.42578125" style="44" customWidth="1"/>
    <col min="14351" max="14351" width="4.7109375" style="44" customWidth="1"/>
    <col min="14352" max="14355" width="5.5703125" style="44" customWidth="1"/>
    <col min="14356" max="14361" width="4.7109375" style="44" customWidth="1"/>
    <col min="14362" max="14362" width="4.42578125" style="44" customWidth="1"/>
    <col min="14363" max="14367" width="4" style="44" customWidth="1"/>
    <col min="14368" max="14592" width="9.140625" style="44"/>
    <col min="14593" max="14593" width="3.7109375" style="44" customWidth="1"/>
    <col min="14594" max="14594" width="15" style="44" customWidth="1"/>
    <col min="14595" max="14595" width="5.7109375" style="44" customWidth="1"/>
    <col min="14596" max="14596" width="2.5703125" style="44" customWidth="1"/>
    <col min="14597" max="14597" width="5.7109375" style="44" customWidth="1"/>
    <col min="14598" max="14598" width="2.5703125" style="44" customWidth="1"/>
    <col min="14599" max="14599" width="5.28515625" style="44" customWidth="1"/>
    <col min="14600" max="14600" width="2.5703125" style="44" customWidth="1"/>
    <col min="14601" max="14601" width="5.7109375" style="44" customWidth="1"/>
    <col min="14602" max="14602" width="2.5703125" style="44" customWidth="1"/>
    <col min="14603" max="14605" width="4.85546875" style="44" customWidth="1"/>
    <col min="14606" max="14606" width="4.42578125" style="44" customWidth="1"/>
    <col min="14607" max="14607" width="4.7109375" style="44" customWidth="1"/>
    <col min="14608" max="14611" width="5.5703125" style="44" customWidth="1"/>
    <col min="14612" max="14617" width="4.7109375" style="44" customWidth="1"/>
    <col min="14618" max="14618" width="4.42578125" style="44" customWidth="1"/>
    <col min="14619" max="14623" width="4" style="44" customWidth="1"/>
    <col min="14624" max="14848" width="9.140625" style="44"/>
    <col min="14849" max="14849" width="3.7109375" style="44" customWidth="1"/>
    <col min="14850" max="14850" width="15" style="44" customWidth="1"/>
    <col min="14851" max="14851" width="5.7109375" style="44" customWidth="1"/>
    <col min="14852" max="14852" width="2.5703125" style="44" customWidth="1"/>
    <col min="14853" max="14853" width="5.7109375" style="44" customWidth="1"/>
    <col min="14854" max="14854" width="2.5703125" style="44" customWidth="1"/>
    <col min="14855" max="14855" width="5.28515625" style="44" customWidth="1"/>
    <col min="14856" max="14856" width="2.5703125" style="44" customWidth="1"/>
    <col min="14857" max="14857" width="5.7109375" style="44" customWidth="1"/>
    <col min="14858" max="14858" width="2.5703125" style="44" customWidth="1"/>
    <col min="14859" max="14861" width="4.85546875" style="44" customWidth="1"/>
    <col min="14862" max="14862" width="4.42578125" style="44" customWidth="1"/>
    <col min="14863" max="14863" width="4.7109375" style="44" customWidth="1"/>
    <col min="14864" max="14867" width="5.5703125" style="44" customWidth="1"/>
    <col min="14868" max="14873" width="4.7109375" style="44" customWidth="1"/>
    <col min="14874" max="14874" width="4.42578125" style="44" customWidth="1"/>
    <col min="14875" max="14879" width="4" style="44" customWidth="1"/>
    <col min="14880" max="15104" width="9.140625" style="44"/>
    <col min="15105" max="15105" width="3.7109375" style="44" customWidth="1"/>
    <col min="15106" max="15106" width="15" style="44" customWidth="1"/>
    <col min="15107" max="15107" width="5.7109375" style="44" customWidth="1"/>
    <col min="15108" max="15108" width="2.5703125" style="44" customWidth="1"/>
    <col min="15109" max="15109" width="5.7109375" style="44" customWidth="1"/>
    <col min="15110" max="15110" width="2.5703125" style="44" customWidth="1"/>
    <col min="15111" max="15111" width="5.28515625" style="44" customWidth="1"/>
    <col min="15112" max="15112" width="2.5703125" style="44" customWidth="1"/>
    <col min="15113" max="15113" width="5.7109375" style="44" customWidth="1"/>
    <col min="15114" max="15114" width="2.5703125" style="44" customWidth="1"/>
    <col min="15115" max="15117" width="4.85546875" style="44" customWidth="1"/>
    <col min="15118" max="15118" width="4.42578125" style="44" customWidth="1"/>
    <col min="15119" max="15119" width="4.7109375" style="44" customWidth="1"/>
    <col min="15120" max="15123" width="5.5703125" style="44" customWidth="1"/>
    <col min="15124" max="15129" width="4.7109375" style="44" customWidth="1"/>
    <col min="15130" max="15130" width="4.42578125" style="44" customWidth="1"/>
    <col min="15131" max="15135" width="4" style="44" customWidth="1"/>
    <col min="15136" max="15360" width="9.140625" style="44"/>
    <col min="15361" max="15361" width="3.7109375" style="44" customWidth="1"/>
    <col min="15362" max="15362" width="15" style="44" customWidth="1"/>
    <col min="15363" max="15363" width="5.7109375" style="44" customWidth="1"/>
    <col min="15364" max="15364" width="2.5703125" style="44" customWidth="1"/>
    <col min="15365" max="15365" width="5.7109375" style="44" customWidth="1"/>
    <col min="15366" max="15366" width="2.5703125" style="44" customWidth="1"/>
    <col min="15367" max="15367" width="5.28515625" style="44" customWidth="1"/>
    <col min="15368" max="15368" width="2.5703125" style="44" customWidth="1"/>
    <col min="15369" max="15369" width="5.7109375" style="44" customWidth="1"/>
    <col min="15370" max="15370" width="2.5703125" style="44" customWidth="1"/>
    <col min="15371" max="15373" width="4.85546875" style="44" customWidth="1"/>
    <col min="15374" max="15374" width="4.42578125" style="44" customWidth="1"/>
    <col min="15375" max="15375" width="4.7109375" style="44" customWidth="1"/>
    <col min="15376" max="15379" width="5.5703125" style="44" customWidth="1"/>
    <col min="15380" max="15385" width="4.7109375" style="44" customWidth="1"/>
    <col min="15386" max="15386" width="4.42578125" style="44" customWidth="1"/>
    <col min="15387" max="15391" width="4" style="44" customWidth="1"/>
    <col min="15392" max="15616" width="9.140625" style="44"/>
    <col min="15617" max="15617" width="3.7109375" style="44" customWidth="1"/>
    <col min="15618" max="15618" width="15" style="44" customWidth="1"/>
    <col min="15619" max="15619" width="5.7109375" style="44" customWidth="1"/>
    <col min="15620" max="15620" width="2.5703125" style="44" customWidth="1"/>
    <col min="15621" max="15621" width="5.7109375" style="44" customWidth="1"/>
    <col min="15622" max="15622" width="2.5703125" style="44" customWidth="1"/>
    <col min="15623" max="15623" width="5.28515625" style="44" customWidth="1"/>
    <col min="15624" max="15624" width="2.5703125" style="44" customWidth="1"/>
    <col min="15625" max="15625" width="5.7109375" style="44" customWidth="1"/>
    <col min="15626" max="15626" width="2.5703125" style="44" customWidth="1"/>
    <col min="15627" max="15629" width="4.85546875" style="44" customWidth="1"/>
    <col min="15630" max="15630" width="4.42578125" style="44" customWidth="1"/>
    <col min="15631" max="15631" width="4.7109375" style="44" customWidth="1"/>
    <col min="15632" max="15635" width="5.5703125" style="44" customWidth="1"/>
    <col min="15636" max="15641" width="4.7109375" style="44" customWidth="1"/>
    <col min="15642" max="15642" width="4.42578125" style="44" customWidth="1"/>
    <col min="15643" max="15647" width="4" style="44" customWidth="1"/>
    <col min="15648" max="15872" width="9.140625" style="44"/>
    <col min="15873" max="15873" width="3.7109375" style="44" customWidth="1"/>
    <col min="15874" max="15874" width="15" style="44" customWidth="1"/>
    <col min="15875" max="15875" width="5.7109375" style="44" customWidth="1"/>
    <col min="15876" max="15876" width="2.5703125" style="44" customWidth="1"/>
    <col min="15877" max="15877" width="5.7109375" style="44" customWidth="1"/>
    <col min="15878" max="15878" width="2.5703125" style="44" customWidth="1"/>
    <col min="15879" max="15879" width="5.28515625" style="44" customWidth="1"/>
    <col min="15880" max="15880" width="2.5703125" style="44" customWidth="1"/>
    <col min="15881" max="15881" width="5.7109375" style="44" customWidth="1"/>
    <col min="15882" max="15882" width="2.5703125" style="44" customWidth="1"/>
    <col min="15883" max="15885" width="4.85546875" style="44" customWidth="1"/>
    <col min="15886" max="15886" width="4.42578125" style="44" customWidth="1"/>
    <col min="15887" max="15887" width="4.7109375" style="44" customWidth="1"/>
    <col min="15888" max="15891" width="5.5703125" style="44" customWidth="1"/>
    <col min="15892" max="15897" width="4.7109375" style="44" customWidth="1"/>
    <col min="15898" max="15898" width="4.42578125" style="44" customWidth="1"/>
    <col min="15899" max="15903" width="4" style="44" customWidth="1"/>
    <col min="15904" max="16128" width="9.140625" style="44"/>
    <col min="16129" max="16129" width="3.7109375" style="44" customWidth="1"/>
    <col min="16130" max="16130" width="15" style="44" customWidth="1"/>
    <col min="16131" max="16131" width="5.7109375" style="44" customWidth="1"/>
    <col min="16132" max="16132" width="2.5703125" style="44" customWidth="1"/>
    <col min="16133" max="16133" width="5.7109375" style="44" customWidth="1"/>
    <col min="16134" max="16134" width="2.5703125" style="44" customWidth="1"/>
    <col min="16135" max="16135" width="5.28515625" style="44" customWidth="1"/>
    <col min="16136" max="16136" width="2.5703125" style="44" customWidth="1"/>
    <col min="16137" max="16137" width="5.7109375" style="44" customWidth="1"/>
    <col min="16138" max="16138" width="2.5703125" style="44" customWidth="1"/>
    <col min="16139" max="16141" width="4.85546875" style="44" customWidth="1"/>
    <col min="16142" max="16142" width="4.42578125" style="44" customWidth="1"/>
    <col min="16143" max="16143" width="4.7109375" style="44" customWidth="1"/>
    <col min="16144" max="16147" width="5.5703125" style="44" customWidth="1"/>
    <col min="16148" max="16153" width="4.7109375" style="44" customWidth="1"/>
    <col min="16154" max="16154" width="4.42578125" style="44" customWidth="1"/>
    <col min="16155" max="16159" width="4" style="44" customWidth="1"/>
    <col min="16160" max="16384" width="9.140625" style="44"/>
  </cols>
  <sheetData>
    <row r="1" spans="1:33" ht="27" customHeight="1" thickBot="1">
      <c r="A1" s="1298" t="s">
        <v>128</v>
      </c>
      <c r="B1" s="1299"/>
      <c r="C1" s="1299"/>
      <c r="D1" s="1299"/>
      <c r="E1" s="1299"/>
      <c r="F1" s="1299"/>
      <c r="G1" s="1299"/>
      <c r="H1" s="1299"/>
      <c r="I1" s="1299"/>
      <c r="J1" s="1299"/>
      <c r="K1" s="1299"/>
      <c r="L1" s="1299"/>
      <c r="M1" s="1299"/>
      <c r="N1" s="1299"/>
      <c r="O1" s="1299"/>
      <c r="P1" s="1299"/>
      <c r="Q1" s="1299"/>
      <c r="R1" s="1299"/>
      <c r="S1" s="1299"/>
      <c r="T1" s="1299"/>
      <c r="U1" s="1299"/>
      <c r="V1" s="1299"/>
      <c r="W1" s="1299"/>
      <c r="X1" s="1299"/>
      <c r="Y1" s="1299"/>
      <c r="Z1" s="1299"/>
      <c r="AA1" s="1299"/>
      <c r="AB1" s="1299"/>
      <c r="AC1" s="1299"/>
      <c r="AD1" s="1299"/>
      <c r="AE1" s="1299"/>
      <c r="AF1" s="1299"/>
      <c r="AG1" s="1300"/>
    </row>
    <row r="2" spans="1:33" s="57" customFormat="1" ht="32.25" customHeight="1">
      <c r="A2" s="45"/>
      <c r="B2" s="46">
        <f ca="1">TODAY()</f>
        <v>42949</v>
      </c>
      <c r="C2" s="1301" t="s">
        <v>129</v>
      </c>
      <c r="D2" s="1302"/>
      <c r="E2" s="1302" t="s">
        <v>130</v>
      </c>
      <c r="F2" s="1303"/>
      <c r="G2" s="47" t="s">
        <v>131</v>
      </c>
      <c r="H2" s="48"/>
      <c r="I2" s="1304" t="s">
        <v>132</v>
      </c>
      <c r="J2" s="1305"/>
      <c r="K2" s="49" t="s">
        <v>133</v>
      </c>
      <c r="L2" s="50" t="s">
        <v>134</v>
      </c>
      <c r="M2" s="51" t="s">
        <v>135</v>
      </c>
      <c r="N2" s="1306" t="s">
        <v>136</v>
      </c>
      <c r="O2" s="1307"/>
      <c r="P2" s="52" t="s">
        <v>137</v>
      </c>
      <c r="Q2" s="53" t="s">
        <v>138</v>
      </c>
      <c r="R2" s="54" t="s">
        <v>139</v>
      </c>
      <c r="S2" s="797" t="s">
        <v>140</v>
      </c>
      <c r="T2" s="788" t="s">
        <v>632</v>
      </c>
      <c r="U2" s="798" t="s">
        <v>666</v>
      </c>
      <c r="V2" s="664" t="s">
        <v>141</v>
      </c>
      <c r="W2" s="47" t="s">
        <v>142</v>
      </c>
      <c r="X2" s="51" t="s">
        <v>143</v>
      </c>
      <c r="Y2" s="55" t="s">
        <v>144</v>
      </c>
      <c r="Z2" s="56" t="s">
        <v>145</v>
      </c>
      <c r="AA2" s="56" t="s">
        <v>146</v>
      </c>
      <c r="AB2" s="1304" t="s">
        <v>147</v>
      </c>
      <c r="AC2" s="1302"/>
      <c r="AD2" s="1302"/>
      <c r="AE2" s="1302"/>
      <c r="AF2" s="1302"/>
      <c r="AG2" s="1308"/>
    </row>
    <row r="3" spans="1:33" s="80" customFormat="1" ht="34.5" thickBot="1">
      <c r="A3" s="58" t="s">
        <v>126</v>
      </c>
      <c r="B3" s="59" t="s">
        <v>148</v>
      </c>
      <c r="C3" s="60" t="s">
        <v>149</v>
      </c>
      <c r="D3" s="61" t="s">
        <v>150</v>
      </c>
      <c r="E3" s="62" t="s">
        <v>149</v>
      </c>
      <c r="F3" s="63" t="s">
        <v>150</v>
      </c>
      <c r="G3" s="64"/>
      <c r="H3" s="65" t="s">
        <v>150</v>
      </c>
      <c r="I3" s="66" t="s">
        <v>23</v>
      </c>
      <c r="J3" s="67" t="s">
        <v>150</v>
      </c>
      <c r="K3" s="68" t="s">
        <v>151</v>
      </c>
      <c r="L3" s="69" t="s">
        <v>152</v>
      </c>
      <c r="M3" s="70" t="s">
        <v>25</v>
      </c>
      <c r="N3" s="71" t="s">
        <v>25</v>
      </c>
      <c r="O3" s="72"/>
      <c r="P3" s="71" t="s">
        <v>25</v>
      </c>
      <c r="Q3" s="73" t="s">
        <v>153</v>
      </c>
      <c r="R3" s="74" t="s">
        <v>25</v>
      </c>
      <c r="S3" s="799" t="s">
        <v>25</v>
      </c>
      <c r="T3" s="789" t="s">
        <v>633</v>
      </c>
      <c r="U3" s="800" t="s">
        <v>633</v>
      </c>
      <c r="V3" s="796" t="s">
        <v>25</v>
      </c>
      <c r="W3" s="75" t="s">
        <v>25</v>
      </c>
      <c r="X3" s="70" t="s">
        <v>25</v>
      </c>
      <c r="Y3" s="76" t="s">
        <v>25</v>
      </c>
      <c r="Z3" s="77" t="s">
        <v>25</v>
      </c>
      <c r="AA3" s="77" t="s">
        <v>25</v>
      </c>
      <c r="AB3" s="78" t="s">
        <v>154</v>
      </c>
      <c r="AC3" s="61" t="s">
        <v>155</v>
      </c>
      <c r="AD3" s="61" t="s">
        <v>156</v>
      </c>
      <c r="AE3" s="61" t="s">
        <v>157</v>
      </c>
      <c r="AF3" s="61" t="s">
        <v>158</v>
      </c>
      <c r="AG3" s="79" t="s">
        <v>159</v>
      </c>
    </row>
    <row r="4" spans="1:33" ht="12" customHeight="1">
      <c r="A4" s="81"/>
      <c r="B4" s="82"/>
      <c r="C4" s="83"/>
      <c r="D4" s="84"/>
      <c r="E4" s="85"/>
      <c r="F4" s="86"/>
      <c r="G4" s="87"/>
      <c r="H4" s="88"/>
      <c r="I4" s="89"/>
      <c r="J4" s="90"/>
      <c r="K4" s="91"/>
      <c r="L4" s="92"/>
      <c r="M4" s="93"/>
      <c r="N4" s="94"/>
      <c r="O4" s="95"/>
      <c r="P4" s="94"/>
      <c r="Q4" s="96"/>
      <c r="R4" s="97"/>
      <c r="S4" s="801"/>
      <c r="T4" s="790"/>
      <c r="U4" s="802"/>
      <c r="V4" s="101"/>
      <c r="W4" s="98"/>
      <c r="X4" s="93"/>
      <c r="Y4" s="99"/>
      <c r="Z4" s="100"/>
      <c r="AA4" s="100"/>
      <c r="AB4" s="101"/>
      <c r="AC4" s="102"/>
      <c r="AD4" s="102"/>
      <c r="AE4" s="102"/>
      <c r="AF4" s="102"/>
      <c r="AG4" s="103"/>
    </row>
    <row r="5" spans="1:33" ht="14.1" customHeight="1">
      <c r="A5" s="104">
        <f>'[5]USS14 all data'!A5</f>
        <v>1</v>
      </c>
      <c r="B5" s="105" t="str">
        <f>'[5]USS14 all data'!B5</f>
        <v>AGS 2000</v>
      </c>
      <c r="C5" s="106">
        <f>'USS14 all data'!AG5</f>
        <v>73.730370939425129</v>
      </c>
      <c r="D5" s="107">
        <f>RANK(C5,C$5:C$37)</f>
        <v>27</v>
      </c>
      <c r="E5" s="108">
        <f>'USS14 all data'!AI5</f>
        <v>72.626636401724141</v>
      </c>
      <c r="F5" s="109">
        <f t="shared" ref="F5" si="0">RANK(E5,E$5:E$37)</f>
        <v>25</v>
      </c>
      <c r="G5" s="108"/>
      <c r="H5" s="110" t="e">
        <f t="shared" ref="H5" si="1">RANK(G5,G$5:G$37)</f>
        <v>#N/A</v>
      </c>
      <c r="I5" s="111">
        <f>'USS14 all data'!BQ5</f>
        <v>56.407092108419327</v>
      </c>
      <c r="J5" s="112">
        <f t="shared" ref="J5" si="2">RANK(I5,I$5:I$37)</f>
        <v>20</v>
      </c>
      <c r="K5" s="113">
        <f>'USS14 all data'!CU5</f>
        <v>120.13249999999999</v>
      </c>
      <c r="L5" s="114">
        <f>'USS14 all data'!DW5</f>
        <v>36.558703397024978</v>
      </c>
      <c r="M5" s="115">
        <f>'USS14 all data'!ES5</f>
        <v>1.5833333333333333</v>
      </c>
      <c r="N5" s="116">
        <f>'USS14 all data'!GU5</f>
        <v>0.66666666666666663</v>
      </c>
      <c r="O5" s="115"/>
      <c r="P5" s="116">
        <f>'USS14 all data'!FS5</f>
        <v>1.0238095238095237</v>
      </c>
      <c r="Q5" s="117"/>
      <c r="R5" s="118">
        <f>'USS14 all data'!GE5</f>
        <v>5.25</v>
      </c>
      <c r="S5" s="803">
        <f>'USS14 all data'!GG5</f>
        <v>0</v>
      </c>
      <c r="T5" s="791" t="s">
        <v>634</v>
      </c>
      <c r="U5" s="804" t="s">
        <v>649</v>
      </c>
      <c r="V5" s="111">
        <f>'USS14 all data'!HL5</f>
        <v>3</v>
      </c>
      <c r="W5" s="118"/>
      <c r="X5" s="115"/>
      <c r="Y5" s="119">
        <f>'USS14 all data'!HT5</f>
        <v>2.2519999999999998</v>
      </c>
      <c r="Z5" s="120">
        <f>'USS14 all data'!IB5</f>
        <v>4.4722222222222223</v>
      </c>
      <c r="AA5" s="120"/>
      <c r="AB5" s="111">
        <f>'USS14 all data'!ID5</f>
        <v>4.5</v>
      </c>
      <c r="AC5" s="121"/>
      <c r="AD5" s="121"/>
      <c r="AE5" s="121"/>
      <c r="AF5" s="121"/>
      <c r="AG5" s="122"/>
    </row>
    <row r="6" spans="1:33" ht="14.1" customHeight="1">
      <c r="A6" s="104">
        <f>'[5]USS14 all data'!A6</f>
        <v>2</v>
      </c>
      <c r="B6" s="105" t="str">
        <f>'[5]USS14 all data'!B6</f>
        <v>USG 3555</v>
      </c>
      <c r="C6" s="106">
        <f>'USS14 all data'!AG6</f>
        <v>75.412693520343097</v>
      </c>
      <c r="D6" s="123">
        <f t="shared" ref="D6:D37" si="3">RANK(C6,C$5:C$37)</f>
        <v>20</v>
      </c>
      <c r="E6" s="108">
        <f>'USS14 all data'!AI6</f>
        <v>75.898217388620694</v>
      </c>
      <c r="F6" s="124">
        <f t="shared" ref="F6" si="4">RANK(E6,E$5:E$37)</f>
        <v>17</v>
      </c>
      <c r="G6" s="108"/>
      <c r="H6" s="125" t="e">
        <f t="shared" ref="H6" si="5">RANK(G6,G$5:G$37)</f>
        <v>#N/A</v>
      </c>
      <c r="I6" s="111">
        <f>'USS14 all data'!BQ6</f>
        <v>55.399272296877484</v>
      </c>
      <c r="J6" s="126">
        <f t="shared" ref="J6" si="6">RANK(I6,I$5:I$37)</f>
        <v>30</v>
      </c>
      <c r="K6" s="113">
        <f>'USS14 all data'!CU6</f>
        <v>122.11833333333334</v>
      </c>
      <c r="L6" s="114">
        <f>'USS14 all data'!DW6</f>
        <v>31.473496860090744</v>
      </c>
      <c r="M6" s="115">
        <f>'USS14 all data'!ES6</f>
        <v>1.5</v>
      </c>
      <c r="N6" s="116">
        <f>'USS14 all data'!GU6</f>
        <v>0.16666666666666666</v>
      </c>
      <c r="O6" s="115"/>
      <c r="P6" s="116">
        <f>'USS14 all data'!FS6</f>
        <v>3.3333333333333335</v>
      </c>
      <c r="Q6" s="117"/>
      <c r="R6" s="118">
        <f>'USS14 all data'!GE6</f>
        <v>0</v>
      </c>
      <c r="S6" s="803">
        <f>'USS14 all data'!GG6</f>
        <v>0</v>
      </c>
      <c r="T6" s="791" t="s">
        <v>635</v>
      </c>
      <c r="U6" s="804">
        <v>0</v>
      </c>
      <c r="V6" s="111">
        <f>'USS14 all data'!HL6</f>
        <v>1</v>
      </c>
      <c r="W6" s="118"/>
      <c r="X6" s="115"/>
      <c r="Y6" s="119">
        <f>'USS14 all data'!HT6</f>
        <v>3.6240000000000001</v>
      </c>
      <c r="Z6" s="120">
        <f>'USS14 all data'!IB6</f>
        <v>2.9450000000000003</v>
      </c>
      <c r="AA6" s="120"/>
      <c r="AB6" s="111">
        <f>'USS14 all data'!ID6</f>
        <v>6.5</v>
      </c>
      <c r="AC6" s="121"/>
      <c r="AD6" s="121"/>
      <c r="AE6" s="121"/>
      <c r="AF6" s="121"/>
      <c r="AG6" s="122"/>
    </row>
    <row r="7" spans="1:33" ht="14.1" customHeight="1">
      <c r="A7" s="104">
        <f>'[5]USS14 all data'!A7</f>
        <v>3</v>
      </c>
      <c r="B7" s="105" t="str">
        <f>'[5]USS14 all data'!B7</f>
        <v>Jamestown</v>
      </c>
      <c r="C7" s="106">
        <f>'USS14 all data'!AG7</f>
        <v>75.746116255528079</v>
      </c>
      <c r="D7" s="123">
        <f t="shared" si="3"/>
        <v>19</v>
      </c>
      <c r="E7" s="108">
        <f>'USS14 all data'!AI7</f>
        <v>74.965978957241376</v>
      </c>
      <c r="F7" s="124">
        <f t="shared" ref="F7" si="7">RANK(E7,E$5:E$37)</f>
        <v>20</v>
      </c>
      <c r="G7" s="108"/>
      <c r="H7" s="125" t="e">
        <f t="shared" ref="H7" si="8">RANK(G7,G$5:G$37)</f>
        <v>#N/A</v>
      </c>
      <c r="I7" s="111">
        <f>'USS14 all data'!BQ7</f>
        <v>58.391418210907467</v>
      </c>
      <c r="J7" s="126">
        <f t="shared" ref="J7" si="9">RANK(I7,I$5:I$37)</f>
        <v>4</v>
      </c>
      <c r="K7" s="113">
        <f>'USS14 all data'!CU7</f>
        <v>119.45666666666666</v>
      </c>
      <c r="L7" s="114">
        <f>'USS14 all data'!DW7</f>
        <v>33.376191245117177</v>
      </c>
      <c r="M7" s="115">
        <f>'USS14 all data'!ES7</f>
        <v>1.8333333333333333</v>
      </c>
      <c r="N7" s="116">
        <f>'USS14 all data'!GU7</f>
        <v>0.5</v>
      </c>
      <c r="O7" s="115"/>
      <c r="P7" s="116">
        <f>'USS14 all data'!FS7</f>
        <v>2.4285714285714284</v>
      </c>
      <c r="Q7" s="117"/>
      <c r="R7" s="118">
        <f>'USS14 all data'!GE7</f>
        <v>0.5</v>
      </c>
      <c r="S7" s="803">
        <f>'USS14 all data'!GG7</f>
        <v>2</v>
      </c>
      <c r="T7" s="791">
        <v>0</v>
      </c>
      <c r="U7" s="804" t="s">
        <v>650</v>
      </c>
      <c r="V7" s="111">
        <f>'USS14 all data'!HL7</f>
        <v>1</v>
      </c>
      <c r="W7" s="118"/>
      <c r="X7" s="115"/>
      <c r="Y7" s="119">
        <f>'USS14 all data'!HT7</f>
        <v>3.222</v>
      </c>
      <c r="Z7" s="120">
        <f>'USS14 all data'!IB7</f>
        <v>2.4449999999999998</v>
      </c>
      <c r="AA7" s="120"/>
      <c r="AB7" s="111">
        <f>'USS14 all data'!ID7</f>
        <v>3</v>
      </c>
      <c r="AC7" s="121"/>
      <c r="AD7" s="121"/>
      <c r="AE7" s="121"/>
      <c r="AF7" s="121"/>
      <c r="AG7" s="122"/>
    </row>
    <row r="8" spans="1:33" ht="14.1" customHeight="1">
      <c r="A8" s="104">
        <f>'[5]USS14 all data'!A8</f>
        <v>4</v>
      </c>
      <c r="B8" s="105" t="str">
        <f>'[5]USS14 all data'!B8</f>
        <v>USG 3120</v>
      </c>
      <c r="C8" s="106">
        <f>'USS14 all data'!AG8</f>
        <v>79.905213171671221</v>
      </c>
      <c r="D8" s="123">
        <f t="shared" si="3"/>
        <v>8</v>
      </c>
      <c r="E8" s="108">
        <f>'USS14 all data'!AI8</f>
        <v>80.188721346091967</v>
      </c>
      <c r="F8" s="124">
        <f t="shared" ref="F8" si="10">RANK(E8,E$5:E$37)</f>
        <v>10</v>
      </c>
      <c r="G8" s="108"/>
      <c r="H8" s="125" t="e">
        <f t="shared" ref="H8" si="11">RANK(G8,G$5:G$37)</f>
        <v>#N/A</v>
      </c>
      <c r="I8" s="111">
        <f>'USS14 all data'!BQ8</f>
        <v>57.673685687728067</v>
      </c>
      <c r="J8" s="126">
        <f t="shared" ref="J8" si="12">RANK(I8,I$5:I$37)</f>
        <v>12</v>
      </c>
      <c r="K8" s="113">
        <f>'USS14 all data'!CU8</f>
        <v>118.29416666666667</v>
      </c>
      <c r="L8" s="114">
        <f>'USS14 all data'!DW8</f>
        <v>35.008176929397003</v>
      </c>
      <c r="M8" s="115">
        <f>'USS14 all data'!ES8</f>
        <v>2.5833333333333335</v>
      </c>
      <c r="N8" s="116">
        <f>'USS14 all data'!GU8</f>
        <v>0.5</v>
      </c>
      <c r="O8" s="115"/>
      <c r="P8" s="116">
        <f>'USS14 all data'!FS8</f>
        <v>0.52380952380952384</v>
      </c>
      <c r="Q8" s="117"/>
      <c r="R8" s="118">
        <f>'USS14 all data'!GE8</f>
        <v>3</v>
      </c>
      <c r="S8" s="803">
        <f>'USS14 all data'!GG8</f>
        <v>0</v>
      </c>
      <c r="T8" s="791" t="s">
        <v>634</v>
      </c>
      <c r="U8" s="804" t="s">
        <v>649</v>
      </c>
      <c r="V8" s="111">
        <f>'USS14 all data'!HL8</f>
        <v>2</v>
      </c>
      <c r="W8" s="118"/>
      <c r="X8" s="115"/>
      <c r="Y8" s="119">
        <f>'USS14 all data'!HT8</f>
        <v>2.6480000000000001</v>
      </c>
      <c r="Z8" s="120">
        <f>'USS14 all data'!IB8</f>
        <v>4.666666666666667</v>
      </c>
      <c r="AA8" s="120"/>
      <c r="AB8" s="111">
        <f>'USS14 all data'!ID8</f>
        <v>5.5</v>
      </c>
      <c r="AC8" s="121"/>
      <c r="AD8" s="121"/>
      <c r="AE8" s="121"/>
      <c r="AF8" s="121"/>
      <c r="AG8" s="122"/>
    </row>
    <row r="9" spans="1:33" s="146" customFormat="1" ht="14.1" customHeight="1">
      <c r="A9" s="127">
        <f>'[5]USS14 all data'!A9</f>
        <v>5</v>
      </c>
      <c r="B9" s="128" t="str">
        <f>'[5]USS14 all data'!B9</f>
        <v>KWS013</v>
      </c>
      <c r="C9" s="129">
        <f>'USS14 all data'!AG9</f>
        <v>80.650936023953705</v>
      </c>
      <c r="D9" s="130">
        <f t="shared" si="3"/>
        <v>6</v>
      </c>
      <c r="E9" s="131">
        <f>'USS14 all data'!AI9</f>
        <v>74.122741848275865</v>
      </c>
      <c r="F9" s="132">
        <f t="shared" ref="F9" si="13">RANK(E9,E$5:E$37)</f>
        <v>22</v>
      </c>
      <c r="G9" s="131"/>
      <c r="H9" s="133" t="e">
        <f t="shared" ref="H9" si="14">RANK(G9,G$5:G$37)</f>
        <v>#N/A</v>
      </c>
      <c r="I9" s="134">
        <f>'USS14 all data'!BQ9</f>
        <v>55.52003882489052</v>
      </c>
      <c r="J9" s="135">
        <f t="shared" ref="J9" si="15">RANK(I9,I$5:I$37)</f>
        <v>29</v>
      </c>
      <c r="K9" s="136">
        <f>'USS14 all data'!CU9</f>
        <v>120.02833333333332</v>
      </c>
      <c r="L9" s="137">
        <f>'USS14 all data'!DW9</f>
        <v>34.903743804905147</v>
      </c>
      <c r="M9" s="138">
        <f>'USS14 all data'!ES9</f>
        <v>3.0833333333333335</v>
      </c>
      <c r="N9" s="139">
        <f>'USS14 all data'!GU9</f>
        <v>0.83333333333333337</v>
      </c>
      <c r="O9" s="138"/>
      <c r="P9" s="139">
        <f>'USS14 all data'!FS9</f>
        <v>2.5952380952380949</v>
      </c>
      <c r="Q9" s="140"/>
      <c r="R9" s="141">
        <f>'USS14 all data'!GE9</f>
        <v>3.3333333333333335</v>
      </c>
      <c r="S9" s="805">
        <f>'USS14 all data'!GG9</f>
        <v>9</v>
      </c>
      <c r="T9" s="792">
        <v>4</v>
      </c>
      <c r="U9" s="806" t="s">
        <v>651</v>
      </c>
      <c r="V9" s="134">
        <f>'USS14 all data'!HL9</f>
        <v>2</v>
      </c>
      <c r="W9" s="141"/>
      <c r="X9" s="138"/>
      <c r="Y9" s="142">
        <f>'USS14 all data'!HT9</f>
        <v>3.8860000000000001</v>
      </c>
      <c r="Z9" s="143">
        <f>'USS14 all data'!IB9</f>
        <v>3.943888888888889</v>
      </c>
      <c r="AA9" s="143"/>
      <c r="AB9" s="134">
        <f>'USS14 all data'!ID9</f>
        <v>5.5</v>
      </c>
      <c r="AC9" s="144"/>
      <c r="AD9" s="144"/>
      <c r="AE9" s="144"/>
      <c r="AF9" s="144"/>
      <c r="AG9" s="145"/>
    </row>
    <row r="10" spans="1:33" ht="14.1" customHeight="1">
      <c r="A10" s="147">
        <f>'[5]USS14 all data'!A10</f>
        <v>6</v>
      </c>
      <c r="B10" s="148" t="str">
        <f>'[5]USS14 all data'!B10</f>
        <v>LA03200E-2</v>
      </c>
      <c r="C10" s="83">
        <f>'USS14 all data'!AG10</f>
        <v>80.395037453761418</v>
      </c>
      <c r="D10" s="149">
        <f t="shared" si="3"/>
        <v>7</v>
      </c>
      <c r="E10" s="85">
        <f>'USS14 all data'!AI10</f>
        <v>81.413464714022979</v>
      </c>
      <c r="F10" s="150">
        <f t="shared" ref="F10" si="16">RANK(E10,E$5:E$37)</f>
        <v>5</v>
      </c>
      <c r="G10" s="85"/>
      <c r="H10" s="151" t="e">
        <f t="shared" ref="H10" si="17">RANK(G10,G$5:G$37)</f>
        <v>#N/A</v>
      </c>
      <c r="I10" s="89">
        <f>'USS14 all data'!BQ10</f>
        <v>58.582292354972829</v>
      </c>
      <c r="J10" s="152">
        <f t="shared" ref="J10" si="18">RANK(I10,I$5:I$37)</f>
        <v>2</v>
      </c>
      <c r="K10" s="91">
        <f>'USS14 all data'!CU10</f>
        <v>121.31666666666666</v>
      </c>
      <c r="L10" s="92">
        <f>'USS14 all data'!DW10</f>
        <v>34.270852752786304</v>
      </c>
      <c r="M10" s="95">
        <f>'USS14 all data'!ES10</f>
        <v>2</v>
      </c>
      <c r="N10" s="94">
        <f>'USS14 all data'!GU10</f>
        <v>0.33333333333333331</v>
      </c>
      <c r="O10" s="95"/>
      <c r="P10" s="94">
        <f>'USS14 all data'!FS10</f>
        <v>3.5476190476190479</v>
      </c>
      <c r="Q10" s="153"/>
      <c r="R10" s="97">
        <f>'USS14 all data'!GE10</f>
        <v>2.6666666666666665</v>
      </c>
      <c r="S10" s="807">
        <f>'USS14 all data'!GG10</f>
        <v>0</v>
      </c>
      <c r="T10" s="793">
        <v>2</v>
      </c>
      <c r="U10" s="808" t="s">
        <v>649</v>
      </c>
      <c r="V10" s="89">
        <f>'USS14 all data'!HL10</f>
        <v>4.5</v>
      </c>
      <c r="W10" s="97"/>
      <c r="X10" s="95"/>
      <c r="Y10" s="99">
        <f>'USS14 all data'!HT10</f>
        <v>2.5460000000000003</v>
      </c>
      <c r="Z10" s="100">
        <f>'USS14 all data'!IB10</f>
        <v>3.4912962962962961</v>
      </c>
      <c r="AA10" s="100"/>
      <c r="AB10" s="89">
        <f>'USS14 all data'!ID10</f>
        <v>3</v>
      </c>
      <c r="AC10" s="154"/>
      <c r="AD10" s="154"/>
      <c r="AE10" s="154"/>
      <c r="AF10" s="154"/>
      <c r="AG10" s="155"/>
    </row>
    <row r="11" spans="1:33" ht="14.1" customHeight="1">
      <c r="A11" s="104">
        <f>'[5]USS14 all data'!A11</f>
        <v>7</v>
      </c>
      <c r="B11" s="105" t="str">
        <f>'[5]USS14 all data'!B11</f>
        <v>LA05130D-P5</v>
      </c>
      <c r="C11" s="106">
        <f>'USS14 all data'!AG11</f>
        <v>76.13956493795024</v>
      </c>
      <c r="D11" s="123">
        <f t="shared" si="3"/>
        <v>18</v>
      </c>
      <c r="E11" s="108">
        <f>'USS14 all data'!AI11</f>
        <v>78.440639755287364</v>
      </c>
      <c r="F11" s="124">
        <f t="shared" ref="F11" si="19">RANK(E11,E$5:E$37)</f>
        <v>15</v>
      </c>
      <c r="G11" s="108"/>
      <c r="H11" s="125" t="e">
        <f t="shared" ref="H11" si="20">RANK(G11,G$5:G$37)</f>
        <v>#N/A</v>
      </c>
      <c r="I11" s="111">
        <f>'USS14 all data'!BQ11</f>
        <v>57.40247426519597</v>
      </c>
      <c r="J11" s="126">
        <f t="shared" ref="J11" si="21">RANK(I11,I$5:I$37)</f>
        <v>14</v>
      </c>
      <c r="K11" s="113">
        <f>'USS14 all data'!CU11</f>
        <v>121.95666666666666</v>
      </c>
      <c r="L11" s="114">
        <f>'USS14 all data'!DW11</f>
        <v>34.753600663238963</v>
      </c>
      <c r="M11" s="115">
        <f>'USS14 all data'!ES11</f>
        <v>2.25</v>
      </c>
      <c r="N11" s="116">
        <f>'USS14 all data'!GU11</f>
        <v>0</v>
      </c>
      <c r="O11" s="115"/>
      <c r="P11" s="116">
        <f>'USS14 all data'!FS11</f>
        <v>3.1666666666666665</v>
      </c>
      <c r="Q11" s="117"/>
      <c r="R11" s="118">
        <f>'USS14 all data'!GE11</f>
        <v>1</v>
      </c>
      <c r="S11" s="803">
        <f>'USS14 all data'!GG11</f>
        <v>0</v>
      </c>
      <c r="T11" s="791" t="s">
        <v>636</v>
      </c>
      <c r="U11" s="804" t="s">
        <v>652</v>
      </c>
      <c r="V11" s="111">
        <f>'USS14 all data'!HL11</f>
        <v>2.5</v>
      </c>
      <c r="W11" s="118"/>
      <c r="X11" s="115"/>
      <c r="Y11" s="119">
        <f>'USS14 all data'!HT11</f>
        <v>3.17</v>
      </c>
      <c r="Z11" s="120">
        <f>'USS14 all data'!IB11</f>
        <v>4.2783333333333333</v>
      </c>
      <c r="AA11" s="120"/>
      <c r="AB11" s="111">
        <f>'USS14 all data'!ID11</f>
        <v>4.5</v>
      </c>
      <c r="AC11" s="121"/>
      <c r="AD11" s="121"/>
      <c r="AE11" s="121"/>
      <c r="AF11" s="121"/>
      <c r="AG11" s="122"/>
    </row>
    <row r="12" spans="1:33" ht="14.1" customHeight="1">
      <c r="A12" s="104">
        <f>'[5]USS14 all data'!A12</f>
        <v>8</v>
      </c>
      <c r="B12" s="105" t="str">
        <f>'[5]USS14 all data'!B12</f>
        <v>MD04W249-11-7</v>
      </c>
      <c r="C12" s="106">
        <f>'USS14 all data'!AG12</f>
        <v>78.137893452941555</v>
      </c>
      <c r="D12" s="123">
        <f t="shared" si="3"/>
        <v>10</v>
      </c>
      <c r="E12" s="108">
        <f>'USS14 all data'!AI12</f>
        <v>76.898357089080463</v>
      </c>
      <c r="F12" s="124">
        <f t="shared" ref="F12" si="22">RANK(E12,E$5:E$37)</f>
        <v>16</v>
      </c>
      <c r="G12" s="108"/>
      <c r="H12" s="125" t="e">
        <f t="shared" ref="H12" si="23">RANK(G12,G$5:G$37)</f>
        <v>#N/A</v>
      </c>
      <c r="I12" s="111">
        <f>'USS14 all data'!BQ12</f>
        <v>58.054104406263491</v>
      </c>
      <c r="J12" s="126">
        <f t="shared" ref="J12" si="24">RANK(I12,I$5:I$37)</f>
        <v>9</v>
      </c>
      <c r="K12" s="113">
        <f>'USS14 all data'!CU12</f>
        <v>123.01666666666667</v>
      </c>
      <c r="L12" s="114">
        <f>'USS14 all data'!DW12</f>
        <v>35.794593486403109</v>
      </c>
      <c r="M12" s="115">
        <f>'USS14 all data'!ES12</f>
        <v>1.8333333333333333</v>
      </c>
      <c r="N12" s="116">
        <f>'USS14 all data'!GU12</f>
        <v>0.25</v>
      </c>
      <c r="O12" s="115"/>
      <c r="P12" s="116">
        <f>'USS14 all data'!FS12</f>
        <v>4.4285714285714288</v>
      </c>
      <c r="Q12" s="117"/>
      <c r="R12" s="118">
        <f>'USS14 all data'!GE12</f>
        <v>3.6666666666666665</v>
      </c>
      <c r="S12" s="803">
        <f>'USS14 all data'!GG12</f>
        <v>0</v>
      </c>
      <c r="T12" s="791">
        <v>2</v>
      </c>
      <c r="U12" s="804" t="s">
        <v>653</v>
      </c>
      <c r="V12" s="111">
        <f>'USS14 all data'!HL12</f>
        <v>2</v>
      </c>
      <c r="W12" s="118"/>
      <c r="X12" s="115"/>
      <c r="Y12" s="119">
        <f>'USS14 all data'!HT12</f>
        <v>2.84</v>
      </c>
      <c r="Z12" s="120">
        <f>'USS14 all data'!IB12</f>
        <v>2.3153703703703701</v>
      </c>
      <c r="AA12" s="120"/>
      <c r="AB12" s="111">
        <f>'USS14 all data'!ID12</f>
        <v>3.5</v>
      </c>
      <c r="AC12" s="121"/>
      <c r="AD12" s="121"/>
      <c r="AE12" s="121"/>
      <c r="AF12" s="121"/>
      <c r="AG12" s="122"/>
    </row>
    <row r="13" spans="1:33" ht="14.1" customHeight="1">
      <c r="A13" s="104">
        <f>'[5]USS14 all data'!A13</f>
        <v>9</v>
      </c>
      <c r="B13" s="105" t="str">
        <f>'[5]USS14 all data'!B13</f>
        <v>NC09-20768</v>
      </c>
      <c r="C13" s="106">
        <f>'USS14 all data'!AG13</f>
        <v>72.581420464219761</v>
      </c>
      <c r="D13" s="123">
        <f t="shared" si="3"/>
        <v>30</v>
      </c>
      <c r="E13" s="108">
        <f>'USS14 all data'!AI13</f>
        <v>71.325244964597701</v>
      </c>
      <c r="F13" s="124">
        <f t="shared" ref="F13" si="25">RANK(E13,E$5:E$37)</f>
        <v>26</v>
      </c>
      <c r="G13" s="108"/>
      <c r="H13" s="125" t="e">
        <f t="shared" ref="H13" si="26">RANK(G13,G$5:G$37)</f>
        <v>#N/A</v>
      </c>
      <c r="I13" s="111">
        <f>'USS14 all data'!BQ13</f>
        <v>56.867499763185684</v>
      </c>
      <c r="J13" s="126">
        <f t="shared" ref="J13" si="27">RANK(I13,I$5:I$37)</f>
        <v>17</v>
      </c>
      <c r="K13" s="113">
        <f>'USS14 all data'!CU13</f>
        <v>123.63499999999999</v>
      </c>
      <c r="L13" s="114">
        <f>'USS14 all data'!DW13</f>
        <v>33.497396364138737</v>
      </c>
      <c r="M13" s="115">
        <f>'USS14 all data'!ES13</f>
        <v>2.8333333333333335</v>
      </c>
      <c r="N13" s="116">
        <f>'USS14 all data'!GU13</f>
        <v>0.58333333333333337</v>
      </c>
      <c r="O13" s="115"/>
      <c r="P13" s="116">
        <f>'USS14 all data'!FS13</f>
        <v>1</v>
      </c>
      <c r="Q13" s="117"/>
      <c r="R13" s="118">
        <f>'USS14 all data'!GE13</f>
        <v>2.75</v>
      </c>
      <c r="S13" s="803">
        <f>'USS14 all data'!GG13</f>
        <v>0</v>
      </c>
      <c r="T13" s="791" t="s">
        <v>635</v>
      </c>
      <c r="U13" s="804" t="s">
        <v>654</v>
      </c>
      <c r="V13" s="111">
        <f>'USS14 all data'!HL13</f>
        <v>2</v>
      </c>
      <c r="W13" s="118"/>
      <c r="X13" s="115"/>
      <c r="Y13" s="119">
        <f>'USS14 all data'!HT13</f>
        <v>2.9359999999999999</v>
      </c>
      <c r="Z13" s="120">
        <f>'USS14 all data'!IB13</f>
        <v>3.25</v>
      </c>
      <c r="AA13" s="120"/>
      <c r="AB13" s="111">
        <f>'USS14 all data'!ID13</f>
        <v>6.5</v>
      </c>
      <c r="AC13" s="121"/>
      <c r="AD13" s="121"/>
      <c r="AE13" s="121"/>
      <c r="AF13" s="121"/>
      <c r="AG13" s="122"/>
    </row>
    <row r="14" spans="1:33" s="146" customFormat="1" ht="14.1" customHeight="1">
      <c r="A14" s="127">
        <f>'[5]USS14 all data'!A14</f>
        <v>10</v>
      </c>
      <c r="B14" s="128" t="str">
        <f>'[5]USS14 all data'!B14</f>
        <v>NC09-20986</v>
      </c>
      <c r="C14" s="129">
        <f>'USS14 all data'!AG14</f>
        <v>78.13151475984759</v>
      </c>
      <c r="D14" s="130">
        <f t="shared" si="3"/>
        <v>11</v>
      </c>
      <c r="E14" s="131">
        <f>'USS14 all data'!AI14</f>
        <v>79.699105557241381</v>
      </c>
      <c r="F14" s="132">
        <f t="shared" ref="F14" si="28">RANK(E14,E$5:E$37)</f>
        <v>11</v>
      </c>
      <c r="G14" s="131"/>
      <c r="H14" s="133" t="e">
        <f t="shared" ref="H14" si="29">RANK(G14,G$5:G$37)</f>
        <v>#N/A</v>
      </c>
      <c r="I14" s="134">
        <f>'USS14 all data'!BQ14</f>
        <v>58.454297558009799</v>
      </c>
      <c r="J14" s="135">
        <f t="shared" ref="J14" si="30">RANK(I14,I$5:I$37)</f>
        <v>3</v>
      </c>
      <c r="K14" s="136">
        <f>'USS14 all data'!CU14</f>
        <v>120.78750000000001</v>
      </c>
      <c r="L14" s="137">
        <f>'USS14 all data'!DW14</f>
        <v>34.613378400036325</v>
      </c>
      <c r="M14" s="138">
        <f>'USS14 all data'!ES14</f>
        <v>2.5833333333333335</v>
      </c>
      <c r="N14" s="139">
        <f>'USS14 all data'!GU14</f>
        <v>0.58333333333333337</v>
      </c>
      <c r="O14" s="138"/>
      <c r="P14" s="139">
        <f>'USS14 all data'!FS14</f>
        <v>3.3333333333333335</v>
      </c>
      <c r="Q14" s="140"/>
      <c r="R14" s="141">
        <f>'USS14 all data'!GE14</f>
        <v>2.75</v>
      </c>
      <c r="S14" s="805">
        <f>'USS14 all data'!GG14</f>
        <v>4</v>
      </c>
      <c r="T14" s="792" t="s">
        <v>637</v>
      </c>
      <c r="U14" s="806" t="s">
        <v>655</v>
      </c>
      <c r="V14" s="134">
        <f>'USS14 all data'!HL14</f>
        <v>2.5</v>
      </c>
      <c r="W14" s="141"/>
      <c r="X14" s="138"/>
      <c r="Y14" s="142">
        <f>'USS14 all data'!HT14</f>
        <v>3.0640000000000001</v>
      </c>
      <c r="Z14" s="143">
        <f>'USS14 all data'!IB14</f>
        <v>2.0838888888888887</v>
      </c>
      <c r="AA14" s="143"/>
      <c r="AB14" s="134">
        <f>'USS14 all data'!ID14</f>
        <v>4</v>
      </c>
      <c r="AC14" s="144"/>
      <c r="AD14" s="144"/>
      <c r="AE14" s="144"/>
      <c r="AF14" s="144"/>
      <c r="AG14" s="145"/>
    </row>
    <row r="15" spans="1:33" ht="14.1" customHeight="1">
      <c r="A15" s="147">
        <f>'[5]USS14 all data'!A15</f>
        <v>11</v>
      </c>
      <c r="B15" s="148" t="str">
        <f>'[5]USS14 all data'!B15</f>
        <v>NC09-22402</v>
      </c>
      <c r="C15" s="83">
        <f>'USS14 all data'!AG15</f>
        <v>77.853549217707013</v>
      </c>
      <c r="D15" s="149">
        <f t="shared" si="3"/>
        <v>13</v>
      </c>
      <c r="E15" s="85">
        <f>'USS14 all data'!AI15</f>
        <v>79.620322436321842</v>
      </c>
      <c r="F15" s="150">
        <f t="shared" ref="F15" si="31">RANK(E15,E$5:E$37)</f>
        <v>12</v>
      </c>
      <c r="G15" s="85"/>
      <c r="H15" s="151" t="e">
        <f t="shared" ref="H15" si="32">RANK(G15,G$5:G$37)</f>
        <v>#N/A</v>
      </c>
      <c r="I15" s="89">
        <f>'USS14 all data'!BQ15</f>
        <v>55.908639948040033</v>
      </c>
      <c r="J15" s="152">
        <f t="shared" ref="J15" si="33">RANK(I15,I$5:I$37)</f>
        <v>26</v>
      </c>
      <c r="K15" s="91">
        <f>'USS14 all data'!CU15</f>
        <v>122.81416666666667</v>
      </c>
      <c r="L15" s="92">
        <f>'USS14 all data'!DW15</f>
        <v>34.724109850160168</v>
      </c>
      <c r="M15" s="95">
        <f>'USS14 all data'!ES15</f>
        <v>2.5</v>
      </c>
      <c r="N15" s="94">
        <f>'USS14 all data'!GU15</f>
        <v>0.25</v>
      </c>
      <c r="O15" s="95"/>
      <c r="P15" s="94">
        <f>'USS14 all data'!FS15</f>
        <v>0.76190476190476186</v>
      </c>
      <c r="Q15" s="153"/>
      <c r="R15" s="97">
        <f>'USS14 all data'!GE15</f>
        <v>1</v>
      </c>
      <c r="S15" s="807">
        <f>'USS14 all data'!GG15</f>
        <v>0</v>
      </c>
      <c r="T15" s="793" t="s">
        <v>635</v>
      </c>
      <c r="U15" s="808" t="s">
        <v>649</v>
      </c>
      <c r="V15" s="89">
        <f>'USS14 all data'!HL15</f>
        <v>0.5</v>
      </c>
      <c r="W15" s="97"/>
      <c r="X15" s="95"/>
      <c r="Y15" s="99">
        <f>'USS14 all data'!HT15</f>
        <v>3.1160000000000001</v>
      </c>
      <c r="Z15" s="100">
        <f>'USS14 all data'!IB15</f>
        <v>3.1672222222222222</v>
      </c>
      <c r="AA15" s="100"/>
      <c r="AB15" s="89">
        <f>'USS14 all data'!ID15</f>
        <v>6.5</v>
      </c>
      <c r="AC15" s="154"/>
      <c r="AD15" s="154"/>
      <c r="AE15" s="154"/>
      <c r="AF15" s="154"/>
      <c r="AG15" s="155"/>
    </row>
    <row r="16" spans="1:33" ht="14.1" customHeight="1">
      <c r="A16" s="104">
        <f>'[5]USS14 all data'!A16</f>
        <v>12</v>
      </c>
      <c r="B16" s="105" t="str">
        <f>'[5]USS14 all data'!B16</f>
        <v>NC8170-4-3</v>
      </c>
      <c r="C16" s="106">
        <f>'USS14 all data'!AG16</f>
        <v>74.791057030836612</v>
      </c>
      <c r="D16" s="123">
        <f t="shared" si="3"/>
        <v>24</v>
      </c>
      <c r="E16" s="108">
        <f>'USS14 all data'!AI16</f>
        <v>72.886740365402304</v>
      </c>
      <c r="F16" s="124">
        <f t="shared" ref="F16" si="34">RANK(E16,E$5:E$37)</f>
        <v>24</v>
      </c>
      <c r="G16" s="108"/>
      <c r="H16" s="125" t="e">
        <f t="shared" ref="H16" si="35">RANK(G16,G$5:G$37)</f>
        <v>#N/A</v>
      </c>
      <c r="I16" s="111">
        <f>'USS14 all data'!BQ16</f>
        <v>57.879174266305263</v>
      </c>
      <c r="J16" s="126">
        <f t="shared" ref="J16" si="36">RANK(I16,I$5:I$37)</f>
        <v>10</v>
      </c>
      <c r="K16" s="113">
        <f>'USS14 all data'!CU16</f>
        <v>122.78000000000002</v>
      </c>
      <c r="L16" s="114">
        <f>'USS14 all data'!DW16</f>
        <v>37.565560312367396</v>
      </c>
      <c r="M16" s="115">
        <f>'USS14 all data'!ES16</f>
        <v>4.5</v>
      </c>
      <c r="N16" s="116">
        <f>'USS14 all data'!GU16</f>
        <v>0.25</v>
      </c>
      <c r="O16" s="115"/>
      <c r="P16" s="116">
        <f>'USS14 all data'!FS16</f>
        <v>3.1190476190476191</v>
      </c>
      <c r="Q16" s="117"/>
      <c r="R16" s="118">
        <f>'USS14 all data'!GE16</f>
        <v>3</v>
      </c>
      <c r="S16" s="803">
        <f>'USS14 all data'!GG16</f>
        <v>6</v>
      </c>
      <c r="T16" s="791" t="s">
        <v>638</v>
      </c>
      <c r="U16" s="804" t="s">
        <v>656</v>
      </c>
      <c r="V16" s="111">
        <f>'USS14 all data'!HL16</f>
        <v>3</v>
      </c>
      <c r="W16" s="118"/>
      <c r="X16" s="115"/>
      <c r="Y16" s="119">
        <f>'USS14 all data'!HT16</f>
        <v>2.996</v>
      </c>
      <c r="Z16" s="120">
        <f>'USS14 all data'!IB16</f>
        <v>3.4172222222222222</v>
      </c>
      <c r="AA16" s="120"/>
      <c r="AB16" s="111">
        <f>'USS14 all data'!ID16</f>
        <v>5</v>
      </c>
      <c r="AC16" s="121"/>
      <c r="AD16" s="121"/>
      <c r="AE16" s="121"/>
      <c r="AF16" s="121"/>
      <c r="AG16" s="122"/>
    </row>
    <row r="17" spans="1:33" ht="14.1" customHeight="1">
      <c r="A17" s="104">
        <f>'[5]USS14 all data'!A17</f>
        <v>13</v>
      </c>
      <c r="B17" s="105" t="str">
        <f>'[5]USS14 all data'!B17</f>
        <v>VA10W-96</v>
      </c>
      <c r="C17" s="106">
        <f>'USS14 all data'!AG17</f>
        <v>77.928445584823521</v>
      </c>
      <c r="D17" s="123">
        <f t="shared" si="3"/>
        <v>12</v>
      </c>
      <c r="E17" s="108">
        <f>'USS14 all data'!AI17</f>
        <v>80.622330021609187</v>
      </c>
      <c r="F17" s="124">
        <f t="shared" ref="F17" si="37">RANK(E17,E$5:E$37)</f>
        <v>8</v>
      </c>
      <c r="G17" s="108"/>
      <c r="H17" s="125" t="e">
        <f t="shared" ref="H17" si="38">RANK(G17,G$5:G$37)</f>
        <v>#N/A</v>
      </c>
      <c r="I17" s="111">
        <f>'USS14 all data'!BQ17</f>
        <v>58.13222871788431</v>
      </c>
      <c r="J17" s="126">
        <f t="shared" ref="J17" si="39">RANK(I17,I$5:I$37)</f>
        <v>7</v>
      </c>
      <c r="K17" s="113">
        <f>'USS14 all data'!CU17</f>
        <v>120.09499999999998</v>
      </c>
      <c r="L17" s="114">
        <f>'USS14 all data'!DW17</f>
        <v>35.404824467646911</v>
      </c>
      <c r="M17" s="115">
        <f>'USS14 all data'!ES17</f>
        <v>2</v>
      </c>
      <c r="N17" s="116">
        <f>'USS14 all data'!GU17</f>
        <v>0.16666666666666666</v>
      </c>
      <c r="O17" s="115"/>
      <c r="P17" s="116">
        <f>'USS14 all data'!FS17</f>
        <v>0.42857142857142855</v>
      </c>
      <c r="Q17" s="117"/>
      <c r="R17" s="118">
        <f>'USS14 all data'!GE17</f>
        <v>1</v>
      </c>
      <c r="S17" s="803">
        <f>'USS14 all data'!GG17</f>
        <v>0</v>
      </c>
      <c r="T17" s="791">
        <v>4</v>
      </c>
      <c r="U17" s="804" t="s">
        <v>655</v>
      </c>
      <c r="V17" s="111">
        <f>'USS14 all data'!HL17</f>
        <v>1.5</v>
      </c>
      <c r="W17" s="118"/>
      <c r="X17" s="115"/>
      <c r="Y17" s="119">
        <f>'USS14 all data'!HT17</f>
        <v>3.9899999999999998</v>
      </c>
      <c r="Z17" s="120">
        <f>'USS14 all data'!IB17</f>
        <v>3.6383333333333332</v>
      </c>
      <c r="AA17" s="120"/>
      <c r="AB17" s="111">
        <f>'USS14 all data'!ID17</f>
        <v>4.5</v>
      </c>
      <c r="AC17" s="121"/>
      <c r="AD17" s="121"/>
      <c r="AE17" s="121"/>
      <c r="AF17" s="121"/>
      <c r="AG17" s="122"/>
    </row>
    <row r="18" spans="1:33" ht="14.1" customHeight="1">
      <c r="A18" s="104">
        <f>'[5]USS14 all data'!A18</f>
        <v>14</v>
      </c>
      <c r="B18" s="105" t="str">
        <f>'[5]USS14 all data'!B18</f>
        <v>VA11W-108</v>
      </c>
      <c r="C18" s="106">
        <f>'USS14 all data'!AG18</f>
        <v>84.569086108424642</v>
      </c>
      <c r="D18" s="123">
        <f t="shared" si="3"/>
        <v>1</v>
      </c>
      <c r="E18" s="108">
        <f>'USS14 all data'!AI18</f>
        <v>81.803085825287354</v>
      </c>
      <c r="F18" s="124">
        <f t="shared" ref="F18" si="40">RANK(E18,E$5:E$37)</f>
        <v>4</v>
      </c>
      <c r="G18" s="108"/>
      <c r="H18" s="125" t="e">
        <f t="shared" ref="H18" si="41">RANK(G18,G$5:G$37)</f>
        <v>#N/A</v>
      </c>
      <c r="I18" s="111">
        <f>'USS14 all data'!BQ18</f>
        <v>56.281256815283868</v>
      </c>
      <c r="J18" s="126">
        <f t="shared" ref="J18" si="42">RANK(I18,I$5:I$37)</f>
        <v>22</v>
      </c>
      <c r="K18" s="113">
        <f>'USS14 all data'!CU18</f>
        <v>122.34416666666668</v>
      </c>
      <c r="L18" s="114">
        <f>'USS14 all data'!DW18</f>
        <v>35.00141304070997</v>
      </c>
      <c r="M18" s="115">
        <f>'USS14 all data'!ES18</f>
        <v>2.0833333333333335</v>
      </c>
      <c r="N18" s="116">
        <f>'USS14 all data'!GU18</f>
        <v>0.25</v>
      </c>
      <c r="O18" s="115"/>
      <c r="P18" s="116">
        <f>'USS14 all data'!FS18</f>
        <v>2.4523809523809526</v>
      </c>
      <c r="Q18" s="117"/>
      <c r="R18" s="118">
        <f>'USS14 all data'!GE18</f>
        <v>0.75</v>
      </c>
      <c r="S18" s="803">
        <f>'USS14 all data'!GG18</f>
        <v>0</v>
      </c>
      <c r="T18" s="791">
        <v>4</v>
      </c>
      <c r="U18" s="804" t="s">
        <v>651</v>
      </c>
      <c r="V18" s="111">
        <f>'USS14 all data'!HL18</f>
        <v>1.5</v>
      </c>
      <c r="W18" s="118"/>
      <c r="X18" s="115"/>
      <c r="Y18" s="119">
        <f>'USS14 all data'!HT18</f>
        <v>2.68</v>
      </c>
      <c r="Z18" s="120">
        <f>'USS14 all data'!IB18</f>
        <v>2.8338888888888891</v>
      </c>
      <c r="AA18" s="120"/>
      <c r="AB18" s="111">
        <f>'USS14 all data'!ID18</f>
        <v>4.5</v>
      </c>
      <c r="AC18" s="121"/>
      <c r="AD18" s="121"/>
      <c r="AE18" s="121"/>
      <c r="AF18" s="121"/>
      <c r="AG18" s="122"/>
    </row>
    <row r="19" spans="1:33" s="146" customFormat="1" ht="14.1" customHeight="1">
      <c r="A19" s="127">
        <f>'[5]USS14 all data'!A19</f>
        <v>15</v>
      </c>
      <c r="B19" s="128" t="str">
        <f>'[5]USS14 all data'!B19</f>
        <v>VA11W-230</v>
      </c>
      <c r="C19" s="129">
        <f>'USS14 all data'!AG19</f>
        <v>81.028257407548892</v>
      </c>
      <c r="D19" s="130">
        <f t="shared" si="3"/>
        <v>5</v>
      </c>
      <c r="E19" s="131">
        <f>'USS14 all data'!AI19</f>
        <v>80.833457914137938</v>
      </c>
      <c r="F19" s="132">
        <f t="shared" ref="F19" si="43">RANK(E19,E$5:E$37)</f>
        <v>7</v>
      </c>
      <c r="G19" s="131"/>
      <c r="H19" s="133" t="e">
        <f t="shared" ref="H19" si="44">RANK(G19,G$5:G$37)</f>
        <v>#N/A</v>
      </c>
      <c r="I19" s="134">
        <f>'USS14 all data'!BQ19</f>
        <v>58.684734040233515</v>
      </c>
      <c r="J19" s="135">
        <f t="shared" ref="J19" si="45">RANK(I19,I$5:I$37)</f>
        <v>1</v>
      </c>
      <c r="K19" s="136">
        <f>'USS14 all data'!CU19</f>
        <v>120.7475</v>
      </c>
      <c r="L19" s="137">
        <f>'USS14 all data'!DW19</f>
        <v>32.973099682669222</v>
      </c>
      <c r="M19" s="138">
        <f>'USS14 all data'!ES19</f>
        <v>1.9166666666666667</v>
      </c>
      <c r="N19" s="139">
        <f>'USS14 all data'!GU19</f>
        <v>0.16666666666666666</v>
      </c>
      <c r="O19" s="138"/>
      <c r="P19" s="139">
        <f>'USS14 all data'!FS19</f>
        <v>0.2857142857142857</v>
      </c>
      <c r="Q19" s="140"/>
      <c r="R19" s="141">
        <f>'USS14 all data'!GE19</f>
        <v>1</v>
      </c>
      <c r="S19" s="805">
        <f>'USS14 all data'!GG19</f>
        <v>3</v>
      </c>
      <c r="T19" s="792" t="s">
        <v>639</v>
      </c>
      <c r="U19" s="806" t="s">
        <v>657</v>
      </c>
      <c r="V19" s="134">
        <f>'USS14 all data'!HL19</f>
        <v>1</v>
      </c>
      <c r="W19" s="141"/>
      <c r="X19" s="138"/>
      <c r="Y19" s="142">
        <f>'USS14 all data'!HT19</f>
        <v>2.6659999999999999</v>
      </c>
      <c r="Z19" s="143">
        <f>'USS14 all data'!IB19</f>
        <v>2.7875925925925924</v>
      </c>
      <c r="AA19" s="143"/>
      <c r="AB19" s="134">
        <f>'USS14 all data'!ID19</f>
        <v>2</v>
      </c>
      <c r="AC19" s="144"/>
      <c r="AD19" s="144"/>
      <c r="AE19" s="144"/>
      <c r="AF19" s="144"/>
      <c r="AG19" s="145"/>
    </row>
    <row r="20" spans="1:33" ht="14.1" customHeight="1">
      <c r="A20" s="147">
        <f>'[5]USS14 all data'!A20</f>
        <v>16</v>
      </c>
      <c r="B20" s="148" t="str">
        <f>'[5]USS14 all data'!B20</f>
        <v>VA11W-106</v>
      </c>
      <c r="C20" s="83">
        <f>'USS14 all data'!AG20</f>
        <v>83.790002192638951</v>
      </c>
      <c r="D20" s="149">
        <f t="shared" si="3"/>
        <v>3</v>
      </c>
      <c r="E20" s="85">
        <f>'USS14 all data'!AI20</f>
        <v>82.057056976551721</v>
      </c>
      <c r="F20" s="150">
        <f t="shared" ref="F20" si="46">RANK(E20,E$5:E$37)</f>
        <v>3</v>
      </c>
      <c r="G20" s="85"/>
      <c r="H20" s="151" t="e">
        <f t="shared" ref="H20" si="47">RANK(G20,G$5:G$37)</f>
        <v>#N/A</v>
      </c>
      <c r="I20" s="89">
        <f>'USS14 all data'!BQ20</f>
        <v>56.552118534584309</v>
      </c>
      <c r="J20" s="152">
        <f t="shared" ref="J20" si="48">RANK(I20,I$5:I$37)</f>
        <v>19</v>
      </c>
      <c r="K20" s="91">
        <f>'USS14 all data'!CU20</f>
        <v>123.96416666666666</v>
      </c>
      <c r="L20" s="92">
        <f>'USS14 all data'!DW20</f>
        <v>33.300660921864619</v>
      </c>
      <c r="M20" s="95">
        <f>'USS14 all data'!ES20</f>
        <v>2.5</v>
      </c>
      <c r="N20" s="94">
        <f>'USS14 all data'!GU20</f>
        <v>0.33333333333333331</v>
      </c>
      <c r="O20" s="95"/>
      <c r="P20" s="94">
        <f>'USS14 all data'!FS20</f>
        <v>1.9047619047619049</v>
      </c>
      <c r="Q20" s="153"/>
      <c r="R20" s="97">
        <f>'USS14 all data'!GE20</f>
        <v>1</v>
      </c>
      <c r="S20" s="807">
        <f>'USS14 all data'!GG20</f>
        <v>0</v>
      </c>
      <c r="T20" s="793">
        <v>4</v>
      </c>
      <c r="U20" s="808" t="s">
        <v>656</v>
      </c>
      <c r="V20" s="89">
        <f>'USS14 all data'!HL20</f>
        <v>1.5</v>
      </c>
      <c r="W20" s="97"/>
      <c r="X20" s="95"/>
      <c r="Y20" s="99">
        <f>'USS14 all data'!HT20</f>
        <v>2.23</v>
      </c>
      <c r="Z20" s="100">
        <f>'USS14 all data'!IB20</f>
        <v>2.5277777777777777</v>
      </c>
      <c r="AA20" s="100"/>
      <c r="AB20" s="89">
        <f>'USS14 all data'!ID20</f>
        <v>6</v>
      </c>
      <c r="AC20" s="154"/>
      <c r="AD20" s="154"/>
      <c r="AE20" s="154"/>
      <c r="AF20" s="154"/>
      <c r="AG20" s="155"/>
    </row>
    <row r="21" spans="1:33" ht="14.1" customHeight="1">
      <c r="A21" s="104">
        <f>'[5]USS14 all data'!A21</f>
        <v>17</v>
      </c>
      <c r="B21" s="105" t="str">
        <f>'[5]USS14 all data'!B21</f>
        <v>TN1401</v>
      </c>
      <c r="C21" s="106">
        <f>'USS14 all data'!AG21</f>
        <v>74.068294543344336</v>
      </c>
      <c r="D21" s="123">
        <f t="shared" si="3"/>
        <v>25</v>
      </c>
      <c r="E21" s="108">
        <f>'USS14 all data'!AI21</f>
        <v>72.9849557113793</v>
      </c>
      <c r="F21" s="124">
        <f t="shared" ref="F21" si="49">RANK(E21,E$5:E$37)</f>
        <v>23</v>
      </c>
      <c r="G21" s="108"/>
      <c r="H21" s="125" t="e">
        <f t="shared" ref="H21" si="50">RANK(G21,G$5:G$37)</f>
        <v>#N/A</v>
      </c>
      <c r="I21" s="111">
        <f>'USS14 all data'!BQ21</f>
        <v>55.913959089029468</v>
      </c>
      <c r="J21" s="126">
        <f t="shared" ref="J21" si="51">RANK(I21,I$5:I$37)</f>
        <v>25</v>
      </c>
      <c r="K21" s="113">
        <f>'USS14 all data'!CU21</f>
        <v>121.52</v>
      </c>
      <c r="L21" s="114">
        <f>'USS14 all data'!DW21</f>
        <v>33.070277803271203</v>
      </c>
      <c r="M21" s="115">
        <f>'USS14 all data'!ES21</f>
        <v>2.5833333333333335</v>
      </c>
      <c r="N21" s="116">
        <f>'USS14 all data'!GU21</f>
        <v>0.25</v>
      </c>
      <c r="O21" s="115"/>
      <c r="P21" s="116">
        <f>'USS14 all data'!FS21</f>
        <v>1.2857142857142858</v>
      </c>
      <c r="Q21" s="117"/>
      <c r="R21" s="118">
        <f>'USS14 all data'!GE21</f>
        <v>2.75</v>
      </c>
      <c r="S21" s="803">
        <f>'USS14 all data'!GG21</f>
        <v>0</v>
      </c>
      <c r="T21" s="791" t="s">
        <v>640</v>
      </c>
      <c r="U21" s="804" t="s">
        <v>658</v>
      </c>
      <c r="V21" s="111">
        <f>'USS14 all data'!HL21</f>
        <v>1.5</v>
      </c>
      <c r="W21" s="118"/>
      <c r="X21" s="115"/>
      <c r="Y21" s="119">
        <f>'USS14 all data'!HT21</f>
        <v>2.98</v>
      </c>
      <c r="Z21" s="120">
        <f>'USS14 all data'!IB21</f>
        <v>3</v>
      </c>
      <c r="AA21" s="120"/>
      <c r="AB21" s="111">
        <f>'USS14 all data'!ID21</f>
        <v>6.5</v>
      </c>
      <c r="AC21" s="121"/>
      <c r="AD21" s="121"/>
      <c r="AE21" s="121"/>
      <c r="AF21" s="121"/>
      <c r="AG21" s="122"/>
    </row>
    <row r="22" spans="1:33" ht="14.1" customHeight="1">
      <c r="A22" s="104">
        <f>'[5]USS14 all data'!A22</f>
        <v>18</v>
      </c>
      <c r="B22" s="105" t="str">
        <f>'[5]USS14 all data'!B22</f>
        <v>KWS026</v>
      </c>
      <c r="C22" s="106">
        <f>'USS14 all data'!AG22</f>
        <v>84.305447404225816</v>
      </c>
      <c r="D22" s="123">
        <f t="shared" si="3"/>
        <v>2</v>
      </c>
      <c r="E22" s="108">
        <f>'USS14 all data'!AI22</f>
        <v>80.32081390137931</v>
      </c>
      <c r="F22" s="124">
        <f t="shared" ref="F22" si="52">RANK(E22,E$5:E$37)</f>
        <v>9</v>
      </c>
      <c r="G22" s="108"/>
      <c r="H22" s="125" t="e">
        <f t="shared" ref="H22" si="53">RANK(G22,G$5:G$37)</f>
        <v>#N/A</v>
      </c>
      <c r="I22" s="111">
        <f>'USS14 all data'!BQ22</f>
        <v>57.754930116568843</v>
      </c>
      <c r="J22" s="126">
        <f t="shared" ref="J22" si="54">RANK(I22,I$5:I$37)</f>
        <v>11</v>
      </c>
      <c r="K22" s="113">
        <f>'USS14 all data'!CU22</f>
        <v>121.1675</v>
      </c>
      <c r="L22" s="114">
        <f>'USS14 all data'!DW22</f>
        <v>35.285005709996732</v>
      </c>
      <c r="M22" s="115">
        <f>'USS14 all data'!ES22</f>
        <v>3.1666666666666665</v>
      </c>
      <c r="N22" s="116">
        <f>'USS14 all data'!GU22</f>
        <v>0.58333333333333337</v>
      </c>
      <c r="O22" s="115"/>
      <c r="P22" s="116">
        <f>'USS14 all data'!FS22</f>
        <v>3.7857142857142856</v>
      </c>
      <c r="Q22" s="117"/>
      <c r="R22" s="118">
        <f>'USS14 all data'!GE22</f>
        <v>6</v>
      </c>
      <c r="S22" s="803">
        <f>'USS14 all data'!GG22</f>
        <v>0</v>
      </c>
      <c r="T22" s="791">
        <v>4</v>
      </c>
      <c r="U22" s="804" t="s">
        <v>651</v>
      </c>
      <c r="V22" s="111">
        <f>'USS14 all data'!HL22</f>
        <v>2.5</v>
      </c>
      <c r="W22" s="118"/>
      <c r="X22" s="115"/>
      <c r="Y22" s="119">
        <f>'USS14 all data'!HT22</f>
        <v>3.7399999999999998</v>
      </c>
      <c r="Z22" s="120">
        <f>'USS14 all data'!IB22</f>
        <v>2.2783333333333333</v>
      </c>
      <c r="AA22" s="120"/>
      <c r="AB22" s="111">
        <f>'USS14 all data'!ID22</f>
        <v>4</v>
      </c>
      <c r="AC22" s="121"/>
      <c r="AD22" s="121"/>
      <c r="AE22" s="121"/>
      <c r="AF22" s="121"/>
      <c r="AG22" s="122"/>
    </row>
    <row r="23" spans="1:33" ht="14.1" customHeight="1">
      <c r="A23" s="104">
        <f>'[5]USS14 all data'!A23</f>
        <v>19</v>
      </c>
      <c r="B23" s="105" t="str">
        <f>'[5]USS14 all data'!B23</f>
        <v>KWS027</v>
      </c>
      <c r="C23" s="106">
        <f>'USS14 all data'!AG23</f>
        <v>73.513215977936085</v>
      </c>
      <c r="D23" s="123">
        <f t="shared" si="3"/>
        <v>28</v>
      </c>
      <c r="E23" s="108">
        <f>'USS14 all data'!AI23</f>
        <v>71.287474067241391</v>
      </c>
      <c r="F23" s="124">
        <f t="shared" ref="F23" si="55">RANK(E23,E$5:E$37)</f>
        <v>27</v>
      </c>
      <c r="G23" s="108"/>
      <c r="H23" s="125" t="e">
        <f t="shared" ref="H23" si="56">RANK(G23,G$5:G$37)</f>
        <v>#N/A</v>
      </c>
      <c r="I23" s="111">
        <f>'USS14 all data'!BQ23</f>
        <v>56.576493387680628</v>
      </c>
      <c r="J23" s="126">
        <f t="shared" ref="J23" si="57">RANK(I23,I$5:I$37)</f>
        <v>18</v>
      </c>
      <c r="K23" s="113">
        <f>'USS14 all data'!CU23</f>
        <v>126.62083333333334</v>
      </c>
      <c r="L23" s="114">
        <f>'USS14 all data'!DW23</f>
        <v>36.698653948252932</v>
      </c>
      <c r="M23" s="115">
        <f>'USS14 all data'!ES23</f>
        <v>1.6666666666666667</v>
      </c>
      <c r="N23" s="116">
        <f>'USS14 all data'!GU23</f>
        <v>2.5833333333333335</v>
      </c>
      <c r="O23" s="115"/>
      <c r="P23" s="116">
        <f>'USS14 all data'!FS23</f>
        <v>4.4761904761904763</v>
      </c>
      <c r="Q23" s="117"/>
      <c r="R23" s="118">
        <f>'USS14 all data'!GE23</f>
        <v>1.6666666666666667</v>
      </c>
      <c r="S23" s="803">
        <f>'USS14 all data'!GG23</f>
        <v>0</v>
      </c>
      <c r="T23" s="791">
        <v>23</v>
      </c>
      <c r="U23" s="804" t="s">
        <v>656</v>
      </c>
      <c r="V23" s="111">
        <f>'USS14 all data'!HL23</f>
        <v>2</v>
      </c>
      <c r="W23" s="118"/>
      <c r="X23" s="115"/>
      <c r="Y23" s="119">
        <f>'USS14 all data'!HT23</f>
        <v>2.242</v>
      </c>
      <c r="Z23" s="120">
        <f>'USS14 all data'!IB23</f>
        <v>2.8709259259259259</v>
      </c>
      <c r="AA23" s="120"/>
      <c r="AB23" s="111">
        <f>'USS14 all data'!ID23</f>
        <v>5.5</v>
      </c>
      <c r="AC23" s="121"/>
      <c r="AD23" s="121"/>
      <c r="AE23" s="121"/>
      <c r="AF23" s="121"/>
      <c r="AG23" s="122"/>
    </row>
    <row r="24" spans="1:33" s="146" customFormat="1" ht="14.1" customHeight="1">
      <c r="A24" s="127">
        <f>'[5]USS14 all data'!A24</f>
        <v>20</v>
      </c>
      <c r="B24" s="128" t="str">
        <f>'[5]USS14 all data'!B24</f>
        <v>OK11754WF</v>
      </c>
      <c r="C24" s="129">
        <f>'USS14 all data'!AG24</f>
        <v>69.110983250296186</v>
      </c>
      <c r="D24" s="130">
        <f t="shared" si="3"/>
        <v>33</v>
      </c>
      <c r="E24" s="131">
        <f>'USS14 all data'!AI24</f>
        <v>65.533187191954013</v>
      </c>
      <c r="F24" s="132">
        <f t="shared" ref="F24" si="58">RANK(E24,E$5:E$37)</f>
        <v>33</v>
      </c>
      <c r="G24" s="131"/>
      <c r="H24" s="133" t="e">
        <f t="shared" ref="H24" si="59">RANK(G24,G$5:G$37)</f>
        <v>#N/A</v>
      </c>
      <c r="I24" s="134">
        <f>'USS14 all data'!BQ24</f>
        <v>55.88988898735613</v>
      </c>
      <c r="J24" s="135">
        <f t="shared" ref="J24" si="60">RANK(I24,I$5:I$37)</f>
        <v>27</v>
      </c>
      <c r="K24" s="136">
        <f>'USS14 all data'!CU24</f>
        <v>117.22666666666667</v>
      </c>
      <c r="L24" s="137">
        <f>'USS14 all data'!DW24</f>
        <v>33.239530005822935</v>
      </c>
      <c r="M24" s="138">
        <f>'USS14 all data'!ES24</f>
        <v>2.4166666666666665</v>
      </c>
      <c r="N24" s="139">
        <f>'USS14 all data'!GU24</f>
        <v>5.5</v>
      </c>
      <c r="O24" s="138"/>
      <c r="P24" s="139">
        <f>'USS14 all data'!FS24</f>
        <v>0.7142857142857143</v>
      </c>
      <c r="Q24" s="140"/>
      <c r="R24" s="141">
        <f>'USS14 all data'!GE24</f>
        <v>2.25</v>
      </c>
      <c r="S24" s="805">
        <f>'USS14 all data'!GG24</f>
        <v>1</v>
      </c>
      <c r="T24" s="792" t="s">
        <v>641</v>
      </c>
      <c r="U24" s="806" t="s">
        <v>659</v>
      </c>
      <c r="V24" s="134">
        <f>'USS14 all data'!HL24</f>
        <v>1.5</v>
      </c>
      <c r="W24" s="141"/>
      <c r="X24" s="138"/>
      <c r="Y24" s="142">
        <f>'USS14 all data'!HT24</f>
        <v>4.0780000000000003</v>
      </c>
      <c r="Z24" s="143">
        <f>'USS14 all data'!IB24</f>
        <v>3.4809259259259258</v>
      </c>
      <c r="AA24" s="143"/>
      <c r="AB24" s="134">
        <f>'USS14 all data'!ID24</f>
        <v>5.5</v>
      </c>
      <c r="AC24" s="144"/>
      <c r="AD24" s="144"/>
      <c r="AE24" s="144"/>
      <c r="AF24" s="144"/>
      <c r="AG24" s="145"/>
    </row>
    <row r="25" spans="1:33" ht="14.1" customHeight="1">
      <c r="A25" s="147">
        <f>'[5]USS14 all data'!A25</f>
        <v>21</v>
      </c>
      <c r="B25" s="148" t="str">
        <f>'[5]USS14 all data'!B25</f>
        <v>TXE21</v>
      </c>
      <c r="C25" s="83">
        <f>'USS14 all data'!AG25</f>
        <v>72.692936453969381</v>
      </c>
      <c r="D25" s="149">
        <f t="shared" si="3"/>
        <v>29</v>
      </c>
      <c r="E25" s="85">
        <f>'USS14 all data'!AI25</f>
        <v>79.29949024724138</v>
      </c>
      <c r="F25" s="150">
        <f t="shared" ref="F25" si="61">RANK(E25,E$5:E$37)</f>
        <v>14</v>
      </c>
      <c r="G25" s="85"/>
      <c r="H25" s="151" t="e">
        <f t="shared" ref="H25" si="62">RANK(G25,G$5:G$37)</f>
        <v>#N/A</v>
      </c>
      <c r="I25" s="89">
        <f>'USS14 all data'!BQ25</f>
        <v>55.386391294556979</v>
      </c>
      <c r="J25" s="152">
        <f t="shared" ref="J25" si="63">RANK(I25,I$5:I$37)</f>
        <v>31</v>
      </c>
      <c r="K25" s="91">
        <f>'USS14 all data'!CU25</f>
        <v>123.54</v>
      </c>
      <c r="L25" s="92">
        <f>'USS14 all data'!DW25</f>
        <v>33.144415975311702</v>
      </c>
      <c r="M25" s="95">
        <f>'USS14 all data'!ES25</f>
        <v>1.25</v>
      </c>
      <c r="N25" s="94">
        <f>'USS14 all data'!GU25</f>
        <v>1.3333333333333333</v>
      </c>
      <c r="O25" s="95"/>
      <c r="P25" s="94">
        <f>'USS14 all data'!FS25</f>
        <v>0.21428571428571427</v>
      </c>
      <c r="Q25" s="153"/>
      <c r="R25" s="97">
        <f>'USS14 all data'!GE25</f>
        <v>0.25</v>
      </c>
      <c r="S25" s="807">
        <f>'USS14 all data'!GG25</f>
        <v>0</v>
      </c>
      <c r="T25" s="793" t="s">
        <v>642</v>
      </c>
      <c r="U25" s="808" t="s">
        <v>660</v>
      </c>
      <c r="V25" s="89">
        <f>'USS14 all data'!HL25</f>
        <v>1.5</v>
      </c>
      <c r="W25" s="97"/>
      <c r="X25" s="95"/>
      <c r="Y25" s="99">
        <f>'USS14 all data'!HT25</f>
        <v>2.536</v>
      </c>
      <c r="Z25" s="100">
        <f>'USS14 all data'!IB25</f>
        <v>4.2320370370370375</v>
      </c>
      <c r="AA25" s="100"/>
      <c r="AB25" s="89">
        <f>'USS14 all data'!ID25</f>
        <v>6</v>
      </c>
      <c r="AC25" s="154"/>
      <c r="AD25" s="154"/>
      <c r="AE25" s="154"/>
      <c r="AF25" s="154"/>
      <c r="AG25" s="155"/>
    </row>
    <row r="26" spans="1:33" ht="14.1" customHeight="1">
      <c r="A26" s="104">
        <f>'[5]USS14 all data'!A26</f>
        <v>22</v>
      </c>
      <c r="B26" s="105" t="str">
        <f>'[5]USS14 all data'!B26</f>
        <v>MDC07026-12-30</v>
      </c>
      <c r="C26" s="106">
        <f>'USS14 all data'!AG26</f>
        <v>76.639843218693841</v>
      </c>
      <c r="D26" s="123">
        <f t="shared" si="3"/>
        <v>17</v>
      </c>
      <c r="E26" s="108">
        <f>'USS14 all data'!AI26</f>
        <v>70.12117113471264</v>
      </c>
      <c r="F26" s="124">
        <f t="shared" ref="F26" si="64">RANK(E26,E$5:E$37)</f>
        <v>29</v>
      </c>
      <c r="G26" s="108"/>
      <c r="H26" s="125" t="e">
        <f t="shared" ref="H26" si="65">RANK(G26,G$5:G$37)</f>
        <v>#N/A</v>
      </c>
      <c r="I26" s="111">
        <f>'USS14 all data'!BQ26</f>
        <v>58.376687380919002</v>
      </c>
      <c r="J26" s="126">
        <f t="shared" ref="J26" si="66">RANK(I26,I$5:I$37)</f>
        <v>5</v>
      </c>
      <c r="K26" s="113">
        <f>'USS14 all data'!CU26</f>
        <v>121.80500000000001</v>
      </c>
      <c r="L26" s="114">
        <f>'USS14 all data'!DW26</f>
        <v>34.600306757160951</v>
      </c>
      <c r="M26" s="115">
        <f>'USS14 all data'!ES26</f>
        <v>4.166666666666667</v>
      </c>
      <c r="N26" s="116">
        <f>'USS14 all data'!GU26</f>
        <v>0.16666666666666666</v>
      </c>
      <c r="O26" s="115"/>
      <c r="P26" s="116">
        <f>'USS14 all data'!FS26</f>
        <v>2.6388888888888888</v>
      </c>
      <c r="Q26" s="117"/>
      <c r="R26" s="118">
        <f>'USS14 all data'!GE26</f>
        <v>6.25</v>
      </c>
      <c r="S26" s="803">
        <f>'USS14 all data'!GG26</f>
        <v>0</v>
      </c>
      <c r="T26" s="791">
        <v>2</v>
      </c>
      <c r="U26" s="804" t="s">
        <v>649</v>
      </c>
      <c r="V26" s="111">
        <f>'USS14 all data'!HL26</f>
        <v>1.5</v>
      </c>
      <c r="W26" s="118"/>
      <c r="X26" s="115"/>
      <c r="Y26" s="119">
        <f>'USS14 all data'!HT26</f>
        <v>3.2879999999999994</v>
      </c>
      <c r="Z26" s="120">
        <f>'USS14 all data'!IB26</f>
        <v>1.7968518518518517</v>
      </c>
      <c r="AA26" s="120"/>
      <c r="AB26" s="111">
        <f>'USS14 all data'!ID26</f>
        <v>3.5</v>
      </c>
      <c r="AC26" s="121"/>
      <c r="AD26" s="121"/>
      <c r="AE26" s="121"/>
      <c r="AF26" s="121"/>
      <c r="AG26" s="122"/>
    </row>
    <row r="27" spans="1:33" ht="14.1" customHeight="1">
      <c r="A27" s="104">
        <f>'[5]USS14 all data'!A27</f>
        <v>23</v>
      </c>
      <c r="B27" s="105" t="str">
        <f>'[5]USS14 all data'!B27</f>
        <v>MD04W8-12-3</v>
      </c>
      <c r="C27" s="106">
        <f>'USS14 all data'!AG27</f>
        <v>74.052671450058924</v>
      </c>
      <c r="D27" s="123">
        <f t="shared" si="3"/>
        <v>26</v>
      </c>
      <c r="E27" s="108">
        <f>'USS14 all data'!AI27</f>
        <v>74.343871850689666</v>
      </c>
      <c r="F27" s="124">
        <f t="shared" ref="F27" si="67">RANK(E27,E$5:E$37)</f>
        <v>21</v>
      </c>
      <c r="G27" s="108"/>
      <c r="H27" s="125" t="e">
        <f t="shared" ref="H27" si="68">RANK(G27,G$5:G$37)</f>
        <v>#N/A</v>
      </c>
      <c r="I27" s="111">
        <f>'USS14 all data'!BQ27</f>
        <v>57.599614416591308</v>
      </c>
      <c r="J27" s="126">
        <f t="shared" ref="J27" si="69">RANK(I27,I$5:I$37)</f>
        <v>13</v>
      </c>
      <c r="K27" s="113">
        <f>'USS14 all data'!CU27</f>
        <v>121.52249999999999</v>
      </c>
      <c r="L27" s="114">
        <f>'USS14 all data'!DW27</f>
        <v>35.067365853619009</v>
      </c>
      <c r="M27" s="115">
        <f>'USS14 all data'!ES27</f>
        <v>1.9166666666666667</v>
      </c>
      <c r="N27" s="116">
        <f>'USS14 all data'!GU27</f>
        <v>0</v>
      </c>
      <c r="O27" s="115"/>
      <c r="P27" s="116">
        <f>'USS14 all data'!FS27</f>
        <v>3.0238095238095233</v>
      </c>
      <c r="Q27" s="117"/>
      <c r="R27" s="118">
        <f>'USS14 all data'!GE27</f>
        <v>3.6666666666666665</v>
      </c>
      <c r="S27" s="803">
        <f>'USS14 all data'!GG27</f>
        <v>0</v>
      </c>
      <c r="T27" s="791">
        <v>2</v>
      </c>
      <c r="U27" s="804" t="s">
        <v>661</v>
      </c>
      <c r="V27" s="111">
        <f>'USS14 all data'!HL27</f>
        <v>1.5</v>
      </c>
      <c r="W27" s="118"/>
      <c r="X27" s="115"/>
      <c r="Y27" s="119">
        <f>'USS14 all data'!HT27</f>
        <v>4.0920000000000005</v>
      </c>
      <c r="Z27" s="120">
        <f>'USS14 all data'!IB27</f>
        <v>2.5005555555555556</v>
      </c>
      <c r="AA27" s="120"/>
      <c r="AB27" s="111">
        <f>'USS14 all data'!ID27</f>
        <v>5</v>
      </c>
      <c r="AC27" s="121"/>
      <c r="AD27" s="121"/>
      <c r="AE27" s="121"/>
      <c r="AF27" s="121"/>
      <c r="AG27" s="122"/>
    </row>
    <row r="28" spans="1:33" ht="14.1" customHeight="1">
      <c r="A28" s="104">
        <f>'[5]USS14 all data'!A28</f>
        <v>24</v>
      </c>
      <c r="B28" s="105" t="str">
        <f>'[5]USS14 all data'!B28</f>
        <v>GA03564-12E6</v>
      </c>
      <c r="C28" s="106">
        <f>'USS14 all data'!AG28</f>
        <v>83.755914578991081</v>
      </c>
      <c r="D28" s="123">
        <f t="shared" si="3"/>
        <v>4</v>
      </c>
      <c r="E28" s="108">
        <f>'USS14 all data'!AI28</f>
        <v>87.789937496551744</v>
      </c>
      <c r="F28" s="124">
        <f t="shared" ref="F28" si="70">RANK(E28,E$5:E$37)</f>
        <v>1</v>
      </c>
      <c r="G28" s="108"/>
      <c r="H28" s="125" t="e">
        <f t="shared" ref="H28" si="71">RANK(G28,G$5:G$37)</f>
        <v>#N/A</v>
      </c>
      <c r="I28" s="111">
        <f>'USS14 all data'!BQ28</f>
        <v>58.05443293388781</v>
      </c>
      <c r="J28" s="126">
        <f t="shared" ref="J28" si="72">RANK(I28,I$5:I$37)</f>
        <v>8</v>
      </c>
      <c r="K28" s="113">
        <f>'USS14 all data'!CU28</f>
        <v>121.50166666666667</v>
      </c>
      <c r="L28" s="114">
        <f>'USS14 all data'!DW28</f>
        <v>34.179745932417084</v>
      </c>
      <c r="M28" s="115">
        <f>'USS14 all data'!ES28</f>
        <v>2.75</v>
      </c>
      <c r="N28" s="116">
        <f>'USS14 all data'!GU28</f>
        <v>8.3333333333333329E-2</v>
      </c>
      <c r="O28" s="115"/>
      <c r="P28" s="116">
        <f>'USS14 all data'!FS28</f>
        <v>0.21428571428571427</v>
      </c>
      <c r="Q28" s="117"/>
      <c r="R28" s="118">
        <f>'USS14 all data'!GE28</f>
        <v>1</v>
      </c>
      <c r="S28" s="803">
        <f>'USS14 all data'!GG28</f>
        <v>0</v>
      </c>
      <c r="T28" s="791" t="s">
        <v>643</v>
      </c>
      <c r="U28" s="804">
        <v>0</v>
      </c>
      <c r="V28" s="111">
        <f>'USS14 all data'!HL28</f>
        <v>0.5</v>
      </c>
      <c r="W28" s="118"/>
      <c r="X28" s="115"/>
      <c r="Y28" s="119">
        <f>'USS14 all data'!HT28</f>
        <v>3.1520000000000001</v>
      </c>
      <c r="Z28" s="120">
        <f>'USS14 all data'!IB28</f>
        <v>3.4444444444444446</v>
      </c>
      <c r="AA28" s="120"/>
      <c r="AB28" s="111">
        <f>'USS14 all data'!ID28</f>
        <v>2.5</v>
      </c>
      <c r="AC28" s="121"/>
      <c r="AD28" s="121"/>
      <c r="AE28" s="121"/>
      <c r="AF28" s="121"/>
      <c r="AG28" s="122"/>
    </row>
    <row r="29" spans="1:33" s="146" customFormat="1" ht="14.1" customHeight="1">
      <c r="A29" s="127">
        <f>'[5]USS14 all data'!A29</f>
        <v>25</v>
      </c>
      <c r="B29" s="128" t="str">
        <f>'[5]USS14 all data'!B29</f>
        <v>GA071630-12LE9</v>
      </c>
      <c r="C29" s="129">
        <f>'USS14 all data'!AG29</f>
        <v>76.943324978147004</v>
      </c>
      <c r="D29" s="130">
        <f t="shared" si="3"/>
        <v>16</v>
      </c>
      <c r="E29" s="131">
        <f>'USS14 all data'!AI29</f>
        <v>79.589289063218388</v>
      </c>
      <c r="F29" s="132">
        <f t="shared" ref="F29" si="73">RANK(E29,E$5:E$37)</f>
        <v>13</v>
      </c>
      <c r="G29" s="131"/>
      <c r="H29" s="133" t="e">
        <f t="shared" ref="H29" si="74">RANK(G29,G$5:G$37)</f>
        <v>#N/A</v>
      </c>
      <c r="I29" s="134">
        <f>'USS14 all data'!BQ29</f>
        <v>55.17473646841939</v>
      </c>
      <c r="J29" s="135">
        <f t="shared" ref="J29" si="75">RANK(I29,I$5:I$37)</f>
        <v>32</v>
      </c>
      <c r="K29" s="136">
        <f>'USS14 all data'!CU29</f>
        <v>123.33749999999999</v>
      </c>
      <c r="L29" s="137">
        <f>'USS14 all data'!DW29</f>
        <v>35.231904685594372</v>
      </c>
      <c r="M29" s="138">
        <f>'USS14 all data'!ES29</f>
        <v>2.0833333333333335</v>
      </c>
      <c r="N29" s="139">
        <f>'USS14 all data'!GU29</f>
        <v>0</v>
      </c>
      <c r="O29" s="138"/>
      <c r="P29" s="139">
        <f>'USS14 all data'!FS29</f>
        <v>0.14285714285714285</v>
      </c>
      <c r="Q29" s="140"/>
      <c r="R29" s="141">
        <f>'USS14 all data'!GE29</f>
        <v>0.75</v>
      </c>
      <c r="S29" s="805">
        <f>'USS14 all data'!GG29</f>
        <v>0</v>
      </c>
      <c r="T29" s="792" t="s">
        <v>644</v>
      </c>
      <c r="U29" s="806" t="s">
        <v>660</v>
      </c>
      <c r="V29" s="134">
        <f>'USS14 all data'!HL29</f>
        <v>1</v>
      </c>
      <c r="W29" s="141"/>
      <c r="X29" s="138"/>
      <c r="Y29" s="142">
        <f>'USS14 all data'!HT29</f>
        <v>1.7240000000000002</v>
      </c>
      <c r="Z29" s="143">
        <f>'USS14 all data'!IB29</f>
        <v>4.1198148148148146</v>
      </c>
      <c r="AA29" s="143"/>
      <c r="AB29" s="134">
        <f>'USS14 all data'!ID29</f>
        <v>3</v>
      </c>
      <c r="AC29" s="144"/>
      <c r="AD29" s="144"/>
      <c r="AE29" s="144"/>
      <c r="AF29" s="144"/>
      <c r="AG29" s="145"/>
    </row>
    <row r="30" spans="1:33" ht="14.1" customHeight="1">
      <c r="A30" s="147">
        <f>'[5]USS14 all data'!A30</f>
        <v>26</v>
      </c>
      <c r="B30" s="148" t="str">
        <f>'[5]USS14 all data'!B30</f>
        <v>GA04434-12LE28</v>
      </c>
      <c r="C30" s="83">
        <f>'USS14 all data'!AG30</f>
        <v>78.667143112550932</v>
      </c>
      <c r="D30" s="149">
        <f t="shared" si="3"/>
        <v>9</v>
      </c>
      <c r="E30" s="85">
        <f>'USS14 all data'!AI30</f>
        <v>83.33048702586207</v>
      </c>
      <c r="F30" s="150">
        <f t="shared" ref="F30" si="76">RANK(E30,E$5:E$37)</f>
        <v>2</v>
      </c>
      <c r="G30" s="85"/>
      <c r="H30" s="151" t="e">
        <f t="shared" ref="H30" si="77">RANK(G30,G$5:G$37)</f>
        <v>#N/A</v>
      </c>
      <c r="I30" s="89">
        <f>'USS14 all data'!BQ30</f>
        <v>56.986157406272802</v>
      </c>
      <c r="J30" s="152">
        <f t="shared" ref="J30" si="78">RANK(I30,I$5:I$37)</f>
        <v>16</v>
      </c>
      <c r="K30" s="91">
        <f>'USS14 all data'!CU30</f>
        <v>123.02</v>
      </c>
      <c r="L30" s="92">
        <f>'USS14 all data'!DW30</f>
        <v>33.823779518972366</v>
      </c>
      <c r="M30" s="95">
        <f>'USS14 all data'!ES30</f>
        <v>2.4166666666666665</v>
      </c>
      <c r="N30" s="94">
        <f>'USS14 all data'!GU30</f>
        <v>0.16666666666666666</v>
      </c>
      <c r="O30" s="95"/>
      <c r="P30" s="94">
        <f>'USS14 all data'!FS30</f>
        <v>0.14285714285714285</v>
      </c>
      <c r="Q30" s="153"/>
      <c r="R30" s="97">
        <f>'USS14 all data'!GE30</f>
        <v>0.5</v>
      </c>
      <c r="S30" s="807">
        <f>'USS14 all data'!GG30</f>
        <v>0</v>
      </c>
      <c r="T30" s="793" t="s">
        <v>645</v>
      </c>
      <c r="U30" s="808" t="s">
        <v>660</v>
      </c>
      <c r="V30" s="89">
        <f>'USS14 all data'!HL30</f>
        <v>1</v>
      </c>
      <c r="W30" s="97"/>
      <c r="X30" s="95"/>
      <c r="Y30" s="99">
        <f>'USS14 all data'!HT30</f>
        <v>2.0259999999999998</v>
      </c>
      <c r="Z30" s="100">
        <f>'USS14 all data'!IB30</f>
        <v>4.3616666666666672</v>
      </c>
      <c r="AA30" s="100"/>
      <c r="AB30" s="89">
        <f>'USS14 all data'!ID30</f>
        <v>6</v>
      </c>
      <c r="AC30" s="154"/>
      <c r="AD30" s="154"/>
      <c r="AE30" s="154"/>
      <c r="AF30" s="154"/>
      <c r="AG30" s="155"/>
    </row>
    <row r="31" spans="1:33" ht="14.1" customHeight="1">
      <c r="A31" s="104">
        <f>'[5]USS14 all data'!A31</f>
        <v>27</v>
      </c>
      <c r="B31" s="105" t="str">
        <f>'[5]USS14 all data'!B31</f>
        <v>GA04417-12E33</v>
      </c>
      <c r="C31" s="106">
        <f>'USS14 all data'!AG31</f>
        <v>76.982032464904663</v>
      </c>
      <c r="D31" s="123">
        <f t="shared" si="3"/>
        <v>15</v>
      </c>
      <c r="E31" s="108">
        <f>'USS14 all data'!AI31</f>
        <v>80.864398264137932</v>
      </c>
      <c r="F31" s="124">
        <f t="shared" ref="F31" si="79">RANK(E31,E$5:E$37)</f>
        <v>6</v>
      </c>
      <c r="G31" s="108"/>
      <c r="H31" s="125" t="e">
        <f t="shared" ref="H31" si="80">RANK(G31,G$5:G$37)</f>
        <v>#N/A</v>
      </c>
      <c r="I31" s="111">
        <f>'USS14 all data'!BQ31</f>
        <v>57.284178908012663</v>
      </c>
      <c r="J31" s="126">
        <f t="shared" ref="J31" si="81">RANK(I31,I$5:I$37)</f>
        <v>15</v>
      </c>
      <c r="K31" s="113">
        <f>'USS14 all data'!CU31</f>
        <v>120.90166666666666</v>
      </c>
      <c r="L31" s="114">
        <f>'USS14 all data'!DW31</f>
        <v>36.068446539732498</v>
      </c>
      <c r="M31" s="115">
        <f>'USS14 all data'!ES31</f>
        <v>2.25</v>
      </c>
      <c r="N31" s="116">
        <f>'USS14 all data'!GU31</f>
        <v>0.16666666666666666</v>
      </c>
      <c r="O31" s="115"/>
      <c r="P31" s="116">
        <f>'USS14 all data'!FS31</f>
        <v>0.35714285714285715</v>
      </c>
      <c r="Q31" s="117"/>
      <c r="R31" s="118">
        <f>'USS14 all data'!GE31</f>
        <v>1.25</v>
      </c>
      <c r="S31" s="803">
        <f>'USS14 all data'!GG31</f>
        <v>0</v>
      </c>
      <c r="T31" s="791" t="s">
        <v>646</v>
      </c>
      <c r="U31" s="804" t="s">
        <v>662</v>
      </c>
      <c r="V31" s="111">
        <f>'USS14 all data'!HL31</f>
        <v>1.5</v>
      </c>
      <c r="W31" s="118"/>
      <c r="X31" s="115"/>
      <c r="Y31" s="119">
        <f>'USS14 all data'!HT31</f>
        <v>2.7199999999999998</v>
      </c>
      <c r="Z31" s="120">
        <f>'USS14 all data'!IB31</f>
        <v>5.0740740740740735</v>
      </c>
      <c r="AA31" s="120"/>
      <c r="AB31" s="111">
        <f>'USS14 all data'!ID31</f>
        <v>1.5</v>
      </c>
      <c r="AC31" s="121"/>
      <c r="AD31" s="121"/>
      <c r="AE31" s="121"/>
      <c r="AF31" s="121"/>
      <c r="AG31" s="122"/>
    </row>
    <row r="32" spans="1:33" ht="14.1" customHeight="1">
      <c r="A32" s="104">
        <f>'[5]USS14 all data'!A32</f>
        <v>28</v>
      </c>
      <c r="B32" s="105" t="str">
        <f>'[5]USS14 all data'!B32</f>
        <v>AR04002-3</v>
      </c>
      <c r="C32" s="106">
        <f>'USS14 all data'!AG32</f>
        <v>74.853356804500692</v>
      </c>
      <c r="D32" s="123">
        <f t="shared" si="3"/>
        <v>23</v>
      </c>
      <c r="E32" s="108">
        <f>'USS14 all data'!AI32</f>
        <v>71.273584266551737</v>
      </c>
      <c r="F32" s="124">
        <f t="shared" ref="F32" si="82">RANK(E32,E$5:E$37)</f>
        <v>28</v>
      </c>
      <c r="G32" s="108"/>
      <c r="H32" s="125" t="e">
        <f t="shared" ref="H32" si="83">RANK(G32,G$5:G$37)</f>
        <v>#N/A</v>
      </c>
      <c r="I32" s="111">
        <f>'USS14 all data'!BQ32</f>
        <v>55.635258883194531</v>
      </c>
      <c r="J32" s="126">
        <f t="shared" ref="J32" si="84">RANK(I32,I$5:I$37)</f>
        <v>28</v>
      </c>
      <c r="K32" s="113">
        <f>'USS14 all data'!CU32</f>
        <v>121.78666666666668</v>
      </c>
      <c r="L32" s="114">
        <f>'USS14 all data'!DW32</f>
        <v>35.407800075314462</v>
      </c>
      <c r="M32" s="115">
        <f>'USS14 all data'!ES32</f>
        <v>2.5833333333333335</v>
      </c>
      <c r="N32" s="116">
        <f>'USS14 all data'!GU32</f>
        <v>0.33333333333333331</v>
      </c>
      <c r="O32" s="115"/>
      <c r="P32" s="116">
        <f>'USS14 all data'!FS32</f>
        <v>0.2857142857142857</v>
      </c>
      <c r="Q32" s="117"/>
      <c r="R32" s="118">
        <f>'USS14 all data'!GE32</f>
        <v>0.75</v>
      </c>
      <c r="S32" s="803">
        <f>'USS14 all data'!GG32</f>
        <v>4</v>
      </c>
      <c r="T32" s="791" t="s">
        <v>646</v>
      </c>
      <c r="U32" s="804" t="s">
        <v>655</v>
      </c>
      <c r="V32" s="111">
        <f>'USS14 all data'!HL32</f>
        <v>2</v>
      </c>
      <c r="W32" s="118"/>
      <c r="X32" s="115"/>
      <c r="Y32" s="119">
        <f>'USS14 all data'!HT32</f>
        <v>4.2620000000000005</v>
      </c>
      <c r="Z32" s="120">
        <f>'USS14 all data'!IB32</f>
        <v>3.0555555555555558</v>
      </c>
      <c r="AA32" s="120"/>
      <c r="AB32" s="111">
        <f>'USS14 all data'!ID32</f>
        <v>6</v>
      </c>
      <c r="AC32" s="121"/>
      <c r="AD32" s="121"/>
      <c r="AE32" s="121"/>
      <c r="AF32" s="121"/>
      <c r="AG32" s="122"/>
    </row>
    <row r="33" spans="1:33" ht="14.1" customHeight="1">
      <c r="A33" s="104">
        <f>'[5]USS14 all data'!A33</f>
        <v>29</v>
      </c>
      <c r="B33" s="105" t="str">
        <f>'[5]USS14 all data'!B33</f>
        <v>AR04008-5</v>
      </c>
      <c r="C33" s="106">
        <f>'USS14 all data'!AG33</f>
        <v>71.869708857836443</v>
      </c>
      <c r="D33" s="123">
        <f t="shared" si="3"/>
        <v>31</v>
      </c>
      <c r="E33" s="108">
        <f>'USS14 all data'!AI33</f>
        <v>67.657215148390804</v>
      </c>
      <c r="F33" s="124">
        <f t="shared" ref="F33" si="85">RANK(E33,E$5:E$37)</f>
        <v>31</v>
      </c>
      <c r="G33" s="108"/>
      <c r="H33" s="125" t="e">
        <f t="shared" ref="H33" si="86">RANK(G33,G$5:G$37)</f>
        <v>#N/A</v>
      </c>
      <c r="I33" s="111">
        <f>'USS14 all data'!BQ33</f>
        <v>56.17903949070736</v>
      </c>
      <c r="J33" s="126">
        <f t="shared" ref="J33" si="87">RANK(I33,I$5:I$37)</f>
        <v>23</v>
      </c>
      <c r="K33" s="113">
        <f>'USS14 all data'!CU33</f>
        <v>122.18583333333333</v>
      </c>
      <c r="L33" s="114">
        <f>'USS14 all data'!DW33</f>
        <v>37.684110633967215</v>
      </c>
      <c r="M33" s="115">
        <f>'USS14 all data'!ES33</f>
        <v>3.25</v>
      </c>
      <c r="N33" s="116">
        <f>'USS14 all data'!GU33</f>
        <v>3.6666666666666665</v>
      </c>
      <c r="O33" s="115"/>
      <c r="P33" s="116">
        <f>'USS14 all data'!FS33</f>
        <v>0.6428571428571429</v>
      </c>
      <c r="Q33" s="117"/>
      <c r="R33" s="118">
        <f>'USS14 all data'!GE33</f>
        <v>1.75</v>
      </c>
      <c r="S33" s="803">
        <f>'USS14 all data'!GG33</f>
        <v>9</v>
      </c>
      <c r="T33" s="791">
        <v>4</v>
      </c>
      <c r="U33" s="804" t="s">
        <v>651</v>
      </c>
      <c r="V33" s="111">
        <f>'USS14 all data'!HL33</f>
        <v>2</v>
      </c>
      <c r="W33" s="118"/>
      <c r="X33" s="115"/>
      <c r="Y33" s="119">
        <f>'USS14 all data'!HT33</f>
        <v>3.2159999999999997</v>
      </c>
      <c r="Z33" s="120">
        <f>'USS14 all data'!IB33</f>
        <v>3.4450000000000003</v>
      </c>
      <c r="AA33" s="120"/>
      <c r="AB33" s="111">
        <f>'USS14 all data'!ID33</f>
        <v>6</v>
      </c>
      <c r="AC33" s="121"/>
      <c r="AD33" s="121"/>
      <c r="AE33" s="121"/>
      <c r="AF33" s="121"/>
      <c r="AG33" s="122"/>
    </row>
    <row r="34" spans="1:33" s="146" customFormat="1" ht="14.1" customHeight="1">
      <c r="A34" s="127">
        <f>'[5]USS14 all data'!A34</f>
        <v>30</v>
      </c>
      <c r="B34" s="128" t="str">
        <f>'[5]USS14 all data'!B34</f>
        <v>LA05145D-21</v>
      </c>
      <c r="C34" s="129">
        <f>'USS14 all data'!AG34</f>
        <v>74.937850870319522</v>
      </c>
      <c r="D34" s="130">
        <f t="shared" si="3"/>
        <v>22</v>
      </c>
      <c r="E34" s="131">
        <f>'USS14 all data'!AI34</f>
        <v>75.169468161609217</v>
      </c>
      <c r="F34" s="132">
        <f t="shared" ref="F34" si="88">RANK(E34,E$5:E$37)</f>
        <v>19</v>
      </c>
      <c r="G34" s="131"/>
      <c r="H34" s="133" t="e">
        <f t="shared" ref="H34" si="89">RANK(G34,G$5:G$37)</f>
        <v>#N/A</v>
      </c>
      <c r="I34" s="134">
        <f>'USS14 all data'!BQ34</f>
        <v>58.294276698575487</v>
      </c>
      <c r="J34" s="135">
        <f t="shared" ref="J34" si="90">RANK(I34,I$5:I$37)</f>
        <v>6</v>
      </c>
      <c r="K34" s="136">
        <f>'USS14 all data'!CU34</f>
        <v>121.65749999999998</v>
      </c>
      <c r="L34" s="137">
        <f>'USS14 all data'!DW34</f>
        <v>37.136072099809063</v>
      </c>
      <c r="M34" s="138">
        <f>'USS14 all data'!ES34</f>
        <v>2.5833333333333335</v>
      </c>
      <c r="N34" s="139">
        <f>'USS14 all data'!GU34</f>
        <v>0.41666666666666669</v>
      </c>
      <c r="O34" s="138"/>
      <c r="P34" s="139">
        <f>'USS14 all data'!FS34</f>
        <v>2.6428571428571428</v>
      </c>
      <c r="Q34" s="140"/>
      <c r="R34" s="141">
        <f>'USS14 all data'!GE34</f>
        <v>3.6666666666666665</v>
      </c>
      <c r="S34" s="805">
        <f>'USS14 all data'!GG34</f>
        <v>0</v>
      </c>
      <c r="T34" s="792" t="s">
        <v>647</v>
      </c>
      <c r="U34" s="806" t="s">
        <v>663</v>
      </c>
      <c r="V34" s="134">
        <f>'USS14 all data'!HL34</f>
        <v>1.5</v>
      </c>
      <c r="W34" s="141"/>
      <c r="X34" s="138"/>
      <c r="Y34" s="142">
        <f>'USS14 all data'!HT34</f>
        <v>3.02</v>
      </c>
      <c r="Z34" s="143">
        <f>'USS14 all data'!IB34</f>
        <v>3.0838888888888891</v>
      </c>
      <c r="AA34" s="143"/>
      <c r="AB34" s="134">
        <f>'USS14 all data'!ID34</f>
        <v>4</v>
      </c>
      <c r="AC34" s="144"/>
      <c r="AD34" s="144"/>
      <c r="AE34" s="144"/>
      <c r="AF34" s="144"/>
      <c r="AG34" s="145"/>
    </row>
    <row r="35" spans="1:33" ht="14.1" customHeight="1">
      <c r="A35" s="147">
        <f>'[5]USS14 all data'!A35</f>
        <v>31</v>
      </c>
      <c r="B35" s="148" t="str">
        <f>'[5]USS14 all data'!B35</f>
        <v>LA06027E-P7</v>
      </c>
      <c r="C35" s="83">
        <f>'USS14 all data'!AG35</f>
        <v>69.991884436365098</v>
      </c>
      <c r="D35" s="149">
        <f t="shared" si="3"/>
        <v>32</v>
      </c>
      <c r="E35" s="85">
        <f>'USS14 all data'!AI35</f>
        <v>68.875379891494248</v>
      </c>
      <c r="F35" s="150">
        <f t="shared" ref="F35" si="91">RANK(E35,E$5:E$37)</f>
        <v>30</v>
      </c>
      <c r="G35" s="85"/>
      <c r="H35" s="151" t="e">
        <f t="shared" ref="H35" si="92">RANK(G35,G$5:G$37)</f>
        <v>#N/A</v>
      </c>
      <c r="I35" s="89">
        <f>'USS14 all data'!BQ35</f>
        <v>56.03161713445504</v>
      </c>
      <c r="J35" s="152">
        <f t="shared" ref="J35" si="93">RANK(I35,I$5:I$37)</f>
        <v>24</v>
      </c>
      <c r="K35" s="91">
        <f>'USS14 all data'!CU35</f>
        <v>122.58583333333333</v>
      </c>
      <c r="L35" s="92">
        <f>'USS14 all data'!DW35</f>
        <v>32.349446143309585</v>
      </c>
      <c r="M35" s="95">
        <f>'USS14 all data'!ES35</f>
        <v>1.3333333333333333</v>
      </c>
      <c r="N35" s="94">
        <f>'USS14 all data'!GU35</f>
        <v>0.25</v>
      </c>
      <c r="O35" s="95"/>
      <c r="P35" s="94">
        <f>'USS14 all data'!FS35</f>
        <v>0.21428571428571427</v>
      </c>
      <c r="Q35" s="153"/>
      <c r="R35" s="97">
        <f>'USS14 all data'!GE35</f>
        <v>0</v>
      </c>
      <c r="S35" s="807">
        <f>'USS14 all data'!GG35</f>
        <v>0</v>
      </c>
      <c r="T35" s="793" t="s">
        <v>641</v>
      </c>
      <c r="U35" s="808" t="s">
        <v>664</v>
      </c>
      <c r="V35" s="89">
        <f>'USS14 all data'!HL35</f>
        <v>1.5</v>
      </c>
      <c r="W35" s="97"/>
      <c r="X35" s="95"/>
      <c r="Y35" s="99">
        <f>'USS14 all data'!HT35</f>
        <v>3.3259999999999996</v>
      </c>
      <c r="Z35" s="100">
        <f>'USS14 all data'!IB35</f>
        <v>3.4994444444444444</v>
      </c>
      <c r="AA35" s="100"/>
      <c r="AB35" s="89">
        <f>'USS14 all data'!ID35</f>
        <v>2</v>
      </c>
      <c r="AC35" s="154"/>
      <c r="AD35" s="154"/>
      <c r="AE35" s="154"/>
      <c r="AF35" s="154"/>
      <c r="AG35" s="155"/>
    </row>
    <row r="36" spans="1:33" ht="14.1" customHeight="1">
      <c r="A36" s="147">
        <f>'[5]USS14 all data'!A36</f>
        <v>32</v>
      </c>
      <c r="B36" s="105" t="str">
        <f>'[5]USS14 all data'!B36</f>
        <v>08850-2</v>
      </c>
      <c r="C36" s="106">
        <f>'USS14 all data'!AG36</f>
        <v>77.507029913174662</v>
      </c>
      <c r="D36" s="123">
        <f t="shared" si="3"/>
        <v>14</v>
      </c>
      <c r="E36" s="108">
        <f>'USS14 all data'!AI36</f>
        <v>75.568543399770121</v>
      </c>
      <c r="F36" s="124">
        <f t="shared" ref="F36" si="94">RANK(E36,E$5:E$37)</f>
        <v>18</v>
      </c>
      <c r="G36" s="108"/>
      <c r="H36" s="125" t="e">
        <f t="shared" ref="H36" si="95">RANK(G36,G$5:G$37)</f>
        <v>#N/A</v>
      </c>
      <c r="I36" s="111">
        <f>'USS14 all data'!BQ36</f>
        <v>56.387504707248659</v>
      </c>
      <c r="J36" s="126">
        <f t="shared" ref="J36" si="96">RANK(I36,I$5:I$37)</f>
        <v>21</v>
      </c>
      <c r="K36" s="113">
        <f>'USS14 all data'!CU36</f>
        <v>122.39333333333333</v>
      </c>
      <c r="L36" s="114">
        <f>'USS14 all data'!DW36</f>
        <v>33.247870309851734</v>
      </c>
      <c r="M36" s="115">
        <f>'USS14 all data'!ES36</f>
        <v>1.1666666666666667</v>
      </c>
      <c r="N36" s="116">
        <f>'USS14 all data'!GU36</f>
        <v>1.1666666666666667</v>
      </c>
      <c r="O36" s="115"/>
      <c r="P36" s="116">
        <f>'USS14 all data'!FS36</f>
        <v>2.5</v>
      </c>
      <c r="Q36" s="117"/>
      <c r="R36" s="118">
        <f>'USS14 all data'!GE36</f>
        <v>2.25</v>
      </c>
      <c r="S36" s="803">
        <f>'USS14 all data'!GG36</f>
        <v>0</v>
      </c>
      <c r="T36" s="791" t="s">
        <v>648</v>
      </c>
      <c r="U36" s="804" t="s">
        <v>665</v>
      </c>
      <c r="V36" s="111">
        <f>'USS14 all data'!HL36</f>
        <v>2.5</v>
      </c>
      <c r="W36" s="118"/>
      <c r="X36" s="115"/>
      <c r="Y36" s="119">
        <f>'USS14 all data'!HT36</f>
        <v>3.4019999999999997</v>
      </c>
      <c r="Z36" s="120">
        <f>'USS14 all data'!IB36</f>
        <v>3.3338888888888891</v>
      </c>
      <c r="AA36" s="120"/>
      <c r="AB36" s="111">
        <f>'USS14 all data'!ID36</f>
        <v>5</v>
      </c>
      <c r="AC36" s="121"/>
      <c r="AD36" s="121"/>
      <c r="AE36" s="121"/>
      <c r="AF36" s="121"/>
      <c r="AG36" s="122"/>
    </row>
    <row r="37" spans="1:33" ht="14.1" customHeight="1" thickBot="1">
      <c r="A37" s="147">
        <f>'[5]USS14 all data'!A37</f>
        <v>33</v>
      </c>
      <c r="B37" s="105" t="str">
        <f>'[5]USS14 all data'!B37</f>
        <v>08577-4</v>
      </c>
      <c r="C37" s="106">
        <f>'USS14 all data'!AG37</f>
        <v>75.348678571042043</v>
      </c>
      <c r="D37" s="123">
        <f t="shared" si="3"/>
        <v>21</v>
      </c>
      <c r="E37" s="108">
        <f>'USS14 all data'!AI37</f>
        <v>67.289161678160909</v>
      </c>
      <c r="F37" s="124">
        <f t="shared" ref="F37" si="97">RANK(E37,E$5:E$37)</f>
        <v>32</v>
      </c>
      <c r="G37" s="108"/>
      <c r="H37" s="125" t="e">
        <f t="shared" ref="H37" si="98">RANK(G37,G$5:G$37)</f>
        <v>#N/A</v>
      </c>
      <c r="I37" s="111">
        <f>'USS14 all data'!BQ37</f>
        <v>54.697801159965763</v>
      </c>
      <c r="J37" s="126">
        <f t="shared" ref="J37" si="99">RANK(I37,I$5:I$37)</f>
        <v>33</v>
      </c>
      <c r="K37" s="113">
        <f>'USS14 all data'!CU37</f>
        <v>122.45</v>
      </c>
      <c r="L37" s="114">
        <f>'USS14 all data'!DW37</f>
        <v>35.491771600299259</v>
      </c>
      <c r="M37" s="115">
        <f>'USS14 all data'!ES37</f>
        <v>1.9166666666666667</v>
      </c>
      <c r="N37" s="116">
        <f>'USS14 all data'!GU37</f>
        <v>1.5833333333333333</v>
      </c>
      <c r="O37" s="115"/>
      <c r="P37" s="116">
        <f>'USS14 all data'!FS37</f>
        <v>7.2142857142857144</v>
      </c>
      <c r="Q37" s="117"/>
      <c r="R37" s="118">
        <f>'USS14 all data'!GE37</f>
        <v>5.333333333333333</v>
      </c>
      <c r="S37" s="803">
        <f>'USS14 all data'!GG37</f>
        <v>9</v>
      </c>
      <c r="T37" s="791">
        <v>4</v>
      </c>
      <c r="U37" s="804" t="s">
        <v>656</v>
      </c>
      <c r="V37" s="111">
        <f>'USS14 all data'!HL37</f>
        <v>1.5</v>
      </c>
      <c r="W37" s="118"/>
      <c r="X37" s="115"/>
      <c r="Y37" s="119">
        <f>'USS14 all data'!HT37</f>
        <v>3.46</v>
      </c>
      <c r="Z37" s="120">
        <f>'USS14 all data'!IB37</f>
        <v>3.75</v>
      </c>
      <c r="AA37" s="120"/>
      <c r="AB37" s="111">
        <f>'USS14 all data'!ID37</f>
        <v>6.5</v>
      </c>
      <c r="AC37" s="121"/>
      <c r="AD37" s="121"/>
      <c r="AE37" s="121"/>
      <c r="AF37" s="121"/>
      <c r="AG37" s="122"/>
    </row>
    <row r="38" spans="1:33" s="178" customFormat="1" ht="3.75" customHeight="1">
      <c r="A38" s="156"/>
      <c r="B38" s="157"/>
      <c r="C38" s="158"/>
      <c r="D38" s="159"/>
      <c r="E38" s="160"/>
      <c r="F38" s="161"/>
      <c r="G38" s="162"/>
      <c r="H38" s="163"/>
      <c r="I38" s="164"/>
      <c r="J38" s="165"/>
      <c r="K38" s="166"/>
      <c r="L38" s="167"/>
      <c r="M38" s="168"/>
      <c r="N38" s="169"/>
      <c r="O38" s="170"/>
      <c r="P38" s="169"/>
      <c r="Q38" s="171"/>
      <c r="R38" s="172"/>
      <c r="S38" s="809"/>
      <c r="T38" s="794"/>
      <c r="U38" s="810"/>
      <c r="V38" s="164"/>
      <c r="W38" s="172"/>
      <c r="X38" s="170"/>
      <c r="Y38" s="173"/>
      <c r="Z38" s="174"/>
      <c r="AA38" s="174"/>
      <c r="AB38" s="175"/>
      <c r="AC38" s="176"/>
      <c r="AD38" s="176"/>
      <c r="AE38" s="176"/>
      <c r="AF38" s="176"/>
      <c r="AG38" s="177"/>
    </row>
    <row r="39" spans="1:33" s="178" customFormat="1" ht="14.1" customHeight="1" thickBot="1">
      <c r="A39" s="179"/>
      <c r="B39" s="180" t="s">
        <v>160</v>
      </c>
      <c r="C39" s="181">
        <f>'USS14 all data'!AG38</f>
        <v>76.849438648726618</v>
      </c>
      <c r="D39" s="182"/>
      <c r="E39" s="183">
        <f>'[5]USS14 all data'!AH38</f>
        <v>85.452652273702569</v>
      </c>
      <c r="F39" s="184"/>
      <c r="G39" s="185" t="e">
        <f>AVERAGE(G5:G37)</f>
        <v>#DIV/0!</v>
      </c>
      <c r="H39" s="186"/>
      <c r="I39" s="187">
        <f>'[5]USS14 all data'!BP38</f>
        <v>58.129696969696958</v>
      </c>
      <c r="J39" s="188"/>
      <c r="K39" s="189">
        <f>'USS14 all data'!CU38</f>
        <v>121.7790909090909</v>
      </c>
      <c r="L39" s="190">
        <f>'USS14 all data'!DW38</f>
        <v>34.695342599129084</v>
      </c>
      <c r="M39" s="191">
        <f>'USS14 all data'!ES38</f>
        <v>2.3358585858585852</v>
      </c>
      <c r="N39" s="192" t="e">
        <f>'USS14 all data'!GU38</f>
        <v>#DIV/0!</v>
      </c>
      <c r="O39" s="191"/>
      <c r="P39" s="192">
        <f>'USS14 all data'!FS38</f>
        <v>1.9645262145262148</v>
      </c>
      <c r="Q39" s="193"/>
      <c r="R39" s="194">
        <f>'USS14 all data'!GE38</f>
        <v>2.2045454545454546</v>
      </c>
      <c r="S39" s="811">
        <f>'USS14 all data'!GG39</f>
        <v>0</v>
      </c>
      <c r="T39" s="795"/>
      <c r="U39" s="812"/>
      <c r="V39" s="187">
        <f>'USS14 all data'!HL39</f>
        <v>0</v>
      </c>
      <c r="W39" s="195"/>
      <c r="X39" s="191"/>
      <c r="Y39" s="196">
        <f>'USS14 all data'!HT38</f>
        <v>3.064545454545454</v>
      </c>
      <c r="Z39" s="196">
        <f>'USS14 all data'!IB38</f>
        <v>3.3209427609427613</v>
      </c>
      <c r="AA39" s="197"/>
      <c r="AB39" s="187">
        <f>'USS14 all data'!ID38</f>
        <v>4.6515151515151514</v>
      </c>
      <c r="AC39" s="198"/>
      <c r="AD39" s="198"/>
      <c r="AE39" s="198"/>
      <c r="AF39" s="198"/>
      <c r="AG39" s="199"/>
    </row>
    <row r="40" spans="1:33" ht="3.75" customHeight="1" thickBot="1">
      <c r="A40" s="200"/>
      <c r="B40" s="201"/>
      <c r="C40" s="202"/>
      <c r="D40" s="203"/>
      <c r="E40" s="202"/>
      <c r="F40" s="203"/>
      <c r="G40" s="204"/>
      <c r="H40" s="204"/>
      <c r="I40" s="205"/>
      <c r="J40" s="206"/>
      <c r="K40" s="207"/>
      <c r="L40" s="207"/>
      <c r="M40" s="208"/>
      <c r="N40" s="202"/>
      <c r="O40" s="202"/>
      <c r="P40" s="202"/>
      <c r="Q40" s="209"/>
      <c r="R40" s="202"/>
      <c r="S40" s="210"/>
      <c r="T40" s="210"/>
      <c r="U40" s="210"/>
      <c r="V40" s="208"/>
      <c r="W40" s="208"/>
      <c r="X40" s="208"/>
      <c r="Y40" s="202"/>
      <c r="Z40" s="211"/>
      <c r="AA40" s="211"/>
      <c r="AB40" s="212"/>
      <c r="AC40" s="213"/>
      <c r="AD40" s="214"/>
      <c r="AE40" s="214"/>
      <c r="AF40" s="215"/>
      <c r="AG40" s="216"/>
    </row>
  </sheetData>
  <mergeCells count="6">
    <mergeCell ref="A1:AG1"/>
    <mergeCell ref="C2:D2"/>
    <mergeCell ref="E2:F2"/>
    <mergeCell ref="I2:J2"/>
    <mergeCell ref="N2:O2"/>
    <mergeCell ref="AB2:AG2"/>
  </mergeCells>
  <pageMargins left="0.25" right="0.25" top="0.5" bottom="0.25" header="0.25" footer="0.25"/>
  <pageSetup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"/>
  <sheetViews>
    <sheetView workbookViewId="0">
      <pane xSplit="6" ySplit="2" topLeftCell="K3" activePane="bottomRight" state="frozen"/>
      <selection pane="topRight" activeCell="G1" sqref="G1"/>
      <selection pane="bottomLeft" activeCell="A3" sqref="A3"/>
      <selection pane="bottomRight" activeCell="Y35" sqref="Y3:Y35"/>
    </sheetView>
  </sheetViews>
  <sheetFormatPr defaultColWidth="9.140625" defaultRowHeight="15" customHeight="1"/>
  <cols>
    <col min="1" max="1" width="6.85546875" style="844" customWidth="1"/>
    <col min="2" max="2" width="4.42578125" style="844" bestFit="1" customWidth="1"/>
    <col min="3" max="3" width="4" style="844" bestFit="1" customWidth="1"/>
    <col min="4" max="4" width="15.7109375" style="844" bestFit="1" customWidth="1"/>
    <col min="5" max="5" width="5.140625" style="844" bestFit="1" customWidth="1"/>
    <col min="6" max="6" width="17.5703125" style="844" customWidth="1"/>
    <col min="7" max="7" width="3.7109375" style="860" bestFit="1" customWidth="1"/>
    <col min="8" max="8" width="4.42578125" style="860" bestFit="1" customWidth="1"/>
    <col min="9" max="9" width="3" style="860" bestFit="1" customWidth="1"/>
    <col min="10" max="10" width="6" style="860" bestFit="1" customWidth="1"/>
    <col min="11" max="11" width="7.140625" style="849" bestFit="1" customWidth="1"/>
    <col min="12" max="12" width="7.140625" style="867" bestFit="1" customWidth="1"/>
    <col min="13" max="13" width="7.140625" style="867" customWidth="1"/>
    <col min="14" max="14" width="4.85546875" style="860" bestFit="1" customWidth="1"/>
    <col min="15" max="15" width="4.85546875" style="856" bestFit="1" customWidth="1"/>
    <col min="16" max="16" width="4.85546875" style="867" customWidth="1"/>
    <col min="17" max="17" width="6.28515625" style="856" bestFit="1" customWidth="1"/>
    <col min="18" max="18" width="6.28515625" style="860" bestFit="1" customWidth="1"/>
    <col min="19" max="19" width="6.5703125" style="849" bestFit="1" customWidth="1"/>
    <col min="20" max="20" width="4.5703125" style="849" bestFit="1" customWidth="1"/>
    <col min="21" max="21" width="5" style="849" bestFit="1" customWidth="1"/>
    <col min="22" max="22" width="3.85546875" style="860" bestFit="1" customWidth="1"/>
    <col min="23" max="23" width="4" style="860" bestFit="1" customWidth="1"/>
    <col min="24" max="24" width="16.42578125" style="856" bestFit="1" customWidth="1"/>
    <col min="25" max="25" width="18.28515625" style="856" bestFit="1" customWidth="1"/>
    <col min="26" max="16384" width="9.140625" style="844"/>
  </cols>
  <sheetData>
    <row r="1" spans="1:25" ht="15" customHeight="1">
      <c r="G1" s="1331" t="s">
        <v>676</v>
      </c>
      <c r="H1" s="1331"/>
      <c r="I1" s="1331"/>
      <c r="J1" s="1331"/>
      <c r="K1" s="1331"/>
      <c r="L1" s="1331"/>
      <c r="M1" s="1331"/>
      <c r="N1" s="1331"/>
      <c r="O1" s="1331"/>
      <c r="P1" s="1331"/>
      <c r="Q1" s="1331"/>
      <c r="R1" s="1331"/>
      <c r="S1" s="1331"/>
      <c r="T1" s="1331"/>
      <c r="U1" s="1331"/>
      <c r="V1" s="1332" t="s">
        <v>677</v>
      </c>
      <c r="W1" s="1333"/>
      <c r="X1" s="1333"/>
      <c r="Y1" s="1333"/>
    </row>
    <row r="2" spans="1:25" ht="15" customHeight="1">
      <c r="A2" s="844" t="s">
        <v>678</v>
      </c>
      <c r="B2" s="844" t="s">
        <v>679</v>
      </c>
      <c r="C2" s="844" t="s">
        <v>680</v>
      </c>
      <c r="D2" s="844" t="s">
        <v>681</v>
      </c>
      <c r="E2" s="844" t="s">
        <v>682</v>
      </c>
      <c r="F2" s="844" t="s">
        <v>683</v>
      </c>
      <c r="G2" s="845" t="s">
        <v>684</v>
      </c>
      <c r="H2" s="845" t="s">
        <v>685</v>
      </c>
      <c r="I2" s="845" t="s">
        <v>310</v>
      </c>
      <c r="J2" s="845" t="s">
        <v>686</v>
      </c>
      <c r="K2" s="864" t="s">
        <v>687</v>
      </c>
      <c r="L2" s="865" t="s">
        <v>688</v>
      </c>
      <c r="M2" s="868" t="s">
        <v>716</v>
      </c>
      <c r="N2" s="846" t="s">
        <v>689</v>
      </c>
      <c r="O2" s="847" t="s">
        <v>690</v>
      </c>
      <c r="P2" s="869" t="s">
        <v>717</v>
      </c>
      <c r="Q2" s="847" t="s">
        <v>289</v>
      </c>
      <c r="R2" s="845" t="s">
        <v>691</v>
      </c>
      <c r="S2" s="848" t="s">
        <v>692</v>
      </c>
      <c r="T2" s="848" t="s">
        <v>27</v>
      </c>
      <c r="U2" s="849" t="s">
        <v>693</v>
      </c>
      <c r="V2" s="850" t="s">
        <v>694</v>
      </c>
      <c r="W2" s="851" t="s">
        <v>695</v>
      </c>
      <c r="X2" s="852" t="s">
        <v>696</v>
      </c>
      <c r="Y2" s="852" t="s">
        <v>697</v>
      </c>
    </row>
    <row r="3" spans="1:25" ht="15" customHeight="1">
      <c r="A3" s="853" t="s">
        <v>698</v>
      </c>
      <c r="B3" s="853">
        <v>1</v>
      </c>
      <c r="C3" s="853">
        <v>1</v>
      </c>
      <c r="D3" s="853" t="s">
        <v>0</v>
      </c>
      <c r="E3" s="853">
        <v>1</v>
      </c>
      <c r="F3" s="853" t="s">
        <v>699</v>
      </c>
      <c r="G3" s="845">
        <v>4</v>
      </c>
      <c r="H3" s="845">
        <v>114</v>
      </c>
      <c r="I3" s="845">
        <v>38</v>
      </c>
      <c r="J3" s="845">
        <v>1</v>
      </c>
      <c r="K3" s="864">
        <v>2</v>
      </c>
      <c r="L3" s="866">
        <v>4</v>
      </c>
      <c r="M3" s="866">
        <v>3</v>
      </c>
      <c r="N3" s="846">
        <v>0</v>
      </c>
      <c r="O3" s="855">
        <v>0</v>
      </c>
      <c r="P3" s="870">
        <v>0</v>
      </c>
      <c r="Q3" s="856">
        <v>7</v>
      </c>
      <c r="R3" s="845"/>
      <c r="S3" s="857">
        <v>80.080649777729761</v>
      </c>
      <c r="T3" s="858">
        <v>22</v>
      </c>
      <c r="U3" s="849">
        <v>60.2</v>
      </c>
      <c r="V3" s="859">
        <v>9</v>
      </c>
      <c r="W3" s="846">
        <v>95</v>
      </c>
      <c r="X3" s="854">
        <v>6</v>
      </c>
      <c r="Y3" s="854">
        <v>2</v>
      </c>
    </row>
    <row r="4" spans="1:25" ht="15" customHeight="1">
      <c r="A4" s="853" t="s">
        <v>698</v>
      </c>
      <c r="B4" s="853">
        <v>1</v>
      </c>
      <c r="C4" s="853">
        <v>2</v>
      </c>
      <c r="D4" s="853" t="s">
        <v>30</v>
      </c>
      <c r="E4" s="853">
        <v>2</v>
      </c>
      <c r="F4" s="853" t="s">
        <v>29</v>
      </c>
      <c r="G4" s="845">
        <v>5</v>
      </c>
      <c r="H4" s="845">
        <v>115</v>
      </c>
      <c r="I4" s="845">
        <v>33</v>
      </c>
      <c r="J4" s="845">
        <v>1</v>
      </c>
      <c r="K4" s="864">
        <v>1</v>
      </c>
      <c r="L4" s="866">
        <v>1</v>
      </c>
      <c r="M4" s="866">
        <v>1</v>
      </c>
      <c r="N4" s="846">
        <v>0</v>
      </c>
      <c r="O4" s="855">
        <v>0</v>
      </c>
      <c r="P4" s="870">
        <v>0</v>
      </c>
      <c r="Q4" s="856">
        <v>2</v>
      </c>
      <c r="R4" s="845"/>
      <c r="S4" s="857">
        <v>75.15774993200462</v>
      </c>
      <c r="T4" s="858">
        <v>27</v>
      </c>
      <c r="U4" s="849">
        <v>59.4</v>
      </c>
      <c r="V4" s="859">
        <v>8</v>
      </c>
      <c r="W4" s="846">
        <v>100</v>
      </c>
      <c r="X4" s="854">
        <v>0</v>
      </c>
      <c r="Y4" s="854">
        <v>8</v>
      </c>
    </row>
    <row r="5" spans="1:25" ht="15" customHeight="1">
      <c r="A5" s="853" t="s">
        <v>698</v>
      </c>
      <c r="B5" s="853">
        <v>1</v>
      </c>
      <c r="C5" s="853">
        <v>3</v>
      </c>
      <c r="D5" s="853" t="s">
        <v>35</v>
      </c>
      <c r="E5" s="853">
        <v>3</v>
      </c>
      <c r="F5" s="853" t="s">
        <v>700</v>
      </c>
      <c r="G5" s="845">
        <v>5</v>
      </c>
      <c r="H5" s="845">
        <v>112</v>
      </c>
      <c r="I5" s="845">
        <v>33</v>
      </c>
      <c r="J5" s="845">
        <v>1</v>
      </c>
      <c r="K5" s="864">
        <v>0</v>
      </c>
      <c r="L5" s="866">
        <v>2</v>
      </c>
      <c r="M5" s="866">
        <v>1</v>
      </c>
      <c r="N5" s="846">
        <v>0</v>
      </c>
      <c r="O5" s="855">
        <v>0</v>
      </c>
      <c r="P5" s="870">
        <v>0</v>
      </c>
      <c r="Q5" s="856">
        <v>2</v>
      </c>
      <c r="R5" s="845"/>
      <c r="S5" s="857">
        <v>71.27616810635709</v>
      </c>
      <c r="T5" s="858">
        <v>28</v>
      </c>
      <c r="U5" s="849">
        <v>60.7</v>
      </c>
      <c r="V5" s="859">
        <v>8</v>
      </c>
      <c r="W5" s="846">
        <v>100</v>
      </c>
      <c r="X5" s="854">
        <v>2</v>
      </c>
      <c r="Y5" s="854">
        <v>4</v>
      </c>
    </row>
    <row r="6" spans="1:25" ht="15" customHeight="1">
      <c r="A6" s="853" t="s">
        <v>698</v>
      </c>
      <c r="B6" s="853">
        <v>1</v>
      </c>
      <c r="C6" s="853">
        <v>4</v>
      </c>
      <c r="D6" s="853" t="s">
        <v>49</v>
      </c>
      <c r="E6" s="853">
        <v>4</v>
      </c>
      <c r="F6" s="853" t="s">
        <v>701</v>
      </c>
      <c r="G6" s="845">
        <v>3</v>
      </c>
      <c r="H6" s="845">
        <v>112</v>
      </c>
      <c r="I6" s="845">
        <v>37</v>
      </c>
      <c r="J6" s="845">
        <v>1</v>
      </c>
      <c r="K6" s="864">
        <v>1</v>
      </c>
      <c r="L6" s="866">
        <v>3</v>
      </c>
      <c r="M6" s="866">
        <v>2</v>
      </c>
      <c r="N6" s="846">
        <v>0</v>
      </c>
      <c r="O6" s="855">
        <v>0</v>
      </c>
      <c r="P6" s="870">
        <v>0</v>
      </c>
      <c r="Q6" s="856">
        <v>2</v>
      </c>
      <c r="R6" s="845"/>
      <c r="S6" s="857">
        <v>90.132158516399997</v>
      </c>
      <c r="T6" s="858">
        <v>8</v>
      </c>
      <c r="U6" s="849">
        <v>61.3</v>
      </c>
      <c r="V6" s="859">
        <v>8</v>
      </c>
      <c r="W6" s="846">
        <v>100</v>
      </c>
      <c r="X6" s="854">
        <v>6</v>
      </c>
      <c r="Y6" s="854">
        <v>6</v>
      </c>
    </row>
    <row r="7" spans="1:25" ht="15" customHeight="1">
      <c r="A7" s="853" t="s">
        <v>698</v>
      </c>
      <c r="B7" s="853">
        <v>1</v>
      </c>
      <c r="C7" s="853">
        <v>5</v>
      </c>
      <c r="D7" s="853" t="s">
        <v>39</v>
      </c>
      <c r="E7" s="853">
        <v>5</v>
      </c>
      <c r="F7" s="853" t="s">
        <v>40</v>
      </c>
      <c r="G7" s="845">
        <v>5</v>
      </c>
      <c r="H7" s="845">
        <v>114</v>
      </c>
      <c r="I7" s="845">
        <v>37</v>
      </c>
      <c r="J7" s="845">
        <v>1</v>
      </c>
      <c r="K7" s="864">
        <v>1</v>
      </c>
      <c r="L7" s="866">
        <v>3</v>
      </c>
      <c r="M7" s="866">
        <v>2</v>
      </c>
      <c r="N7" s="846">
        <v>0</v>
      </c>
      <c r="O7" s="855">
        <v>0</v>
      </c>
      <c r="P7" s="870">
        <v>0</v>
      </c>
      <c r="Q7" s="856">
        <v>3</v>
      </c>
      <c r="R7" s="845"/>
      <c r="S7" s="857">
        <v>84.707086584814348</v>
      </c>
      <c r="T7" s="858">
        <v>16</v>
      </c>
      <c r="U7" s="849">
        <v>59.2</v>
      </c>
      <c r="V7" s="859">
        <v>8</v>
      </c>
      <c r="W7" s="846">
        <v>100</v>
      </c>
      <c r="X7" s="854">
        <v>5</v>
      </c>
      <c r="Y7" s="854">
        <v>7</v>
      </c>
    </row>
    <row r="8" spans="1:25" ht="15" customHeight="1">
      <c r="A8" s="853" t="s">
        <v>698</v>
      </c>
      <c r="B8" s="853">
        <v>1</v>
      </c>
      <c r="C8" s="853">
        <v>6</v>
      </c>
      <c r="D8" s="853" t="s">
        <v>41</v>
      </c>
      <c r="E8" s="853">
        <v>6</v>
      </c>
      <c r="F8" s="853" t="s">
        <v>42</v>
      </c>
      <c r="G8" s="845">
        <v>4</v>
      </c>
      <c r="H8" s="845">
        <v>115</v>
      </c>
      <c r="I8" s="845">
        <v>38</v>
      </c>
      <c r="J8" s="845">
        <v>1</v>
      </c>
      <c r="K8" s="864">
        <v>5</v>
      </c>
      <c r="L8" s="866">
        <v>4</v>
      </c>
      <c r="M8" s="866">
        <v>4.5</v>
      </c>
      <c r="N8" s="846">
        <v>0</v>
      </c>
      <c r="O8" s="855">
        <v>0</v>
      </c>
      <c r="P8" s="870">
        <v>0</v>
      </c>
      <c r="Q8" s="856">
        <v>3</v>
      </c>
      <c r="R8" s="845"/>
      <c r="S8" s="857">
        <v>83.92929126575055</v>
      </c>
      <c r="T8" s="858">
        <v>18</v>
      </c>
      <c r="U8" s="849">
        <v>61.3</v>
      </c>
      <c r="V8" s="859">
        <v>8</v>
      </c>
      <c r="W8" s="846">
        <v>100</v>
      </c>
      <c r="X8" s="854">
        <v>2</v>
      </c>
      <c r="Y8" s="854">
        <v>4</v>
      </c>
    </row>
    <row r="9" spans="1:25" ht="15" customHeight="1">
      <c r="A9" s="853" t="s">
        <v>698</v>
      </c>
      <c r="B9" s="853">
        <v>1</v>
      </c>
      <c r="C9" s="853">
        <v>7</v>
      </c>
      <c r="D9" s="853" t="s">
        <v>44</v>
      </c>
      <c r="E9" s="853">
        <v>7</v>
      </c>
      <c r="F9" s="853" t="s">
        <v>45</v>
      </c>
      <c r="G9" s="845">
        <v>5</v>
      </c>
      <c r="H9" s="845">
        <v>116</v>
      </c>
      <c r="I9" s="845">
        <v>39</v>
      </c>
      <c r="J9" s="845">
        <v>1</v>
      </c>
      <c r="K9" s="864">
        <v>3</v>
      </c>
      <c r="L9" s="866">
        <v>2</v>
      </c>
      <c r="M9" s="866">
        <v>2.5</v>
      </c>
      <c r="N9" s="846">
        <v>0</v>
      </c>
      <c r="O9" s="855">
        <v>0</v>
      </c>
      <c r="P9" s="870">
        <v>0</v>
      </c>
      <c r="Q9" s="856">
        <v>5</v>
      </c>
      <c r="R9" s="845"/>
      <c r="S9" s="857">
        <v>89.277726493469956</v>
      </c>
      <c r="T9" s="858">
        <v>10</v>
      </c>
      <c r="U9" s="849">
        <v>60.3</v>
      </c>
      <c r="V9" s="859">
        <v>8</v>
      </c>
      <c r="W9" s="846">
        <v>100</v>
      </c>
      <c r="X9" s="854">
        <v>2</v>
      </c>
      <c r="Y9" s="854">
        <v>6</v>
      </c>
    </row>
    <row r="10" spans="1:25" ht="15" customHeight="1">
      <c r="A10" s="853" t="s">
        <v>698</v>
      </c>
      <c r="B10" s="853">
        <v>1</v>
      </c>
      <c r="C10" s="853">
        <v>8</v>
      </c>
      <c r="D10" s="853" t="s">
        <v>46</v>
      </c>
      <c r="E10" s="853">
        <v>8</v>
      </c>
      <c r="F10" s="853" t="s">
        <v>47</v>
      </c>
      <c r="G10" s="845">
        <v>5</v>
      </c>
      <c r="H10" s="845">
        <v>117</v>
      </c>
      <c r="I10" s="845">
        <v>43</v>
      </c>
      <c r="J10" s="845">
        <v>4</v>
      </c>
      <c r="K10" s="864">
        <v>2</v>
      </c>
      <c r="L10" s="866">
        <v>2</v>
      </c>
      <c r="M10" s="866">
        <v>2</v>
      </c>
      <c r="N10" s="846">
        <v>0</v>
      </c>
      <c r="O10" s="855">
        <v>0</v>
      </c>
      <c r="P10" s="870">
        <v>0</v>
      </c>
      <c r="Q10" s="856">
        <v>6</v>
      </c>
      <c r="R10" s="845"/>
      <c r="S10" s="857">
        <v>100.8297012236271</v>
      </c>
      <c r="T10" s="858">
        <v>2</v>
      </c>
      <c r="U10" s="849">
        <v>62.5</v>
      </c>
      <c r="V10" s="859">
        <v>8</v>
      </c>
      <c r="W10" s="846">
        <v>100</v>
      </c>
      <c r="X10" s="854">
        <v>6</v>
      </c>
      <c r="Y10" s="854">
        <v>5</v>
      </c>
    </row>
    <row r="11" spans="1:25" ht="15" customHeight="1">
      <c r="A11" s="853" t="s">
        <v>698</v>
      </c>
      <c r="B11" s="853">
        <v>1</v>
      </c>
      <c r="C11" s="853">
        <v>9</v>
      </c>
      <c r="D11" s="853" t="s">
        <v>52</v>
      </c>
      <c r="E11" s="853">
        <v>9</v>
      </c>
      <c r="F11" s="853" t="s">
        <v>53</v>
      </c>
      <c r="G11" s="845">
        <v>5</v>
      </c>
      <c r="H11" s="845">
        <v>118</v>
      </c>
      <c r="I11" s="845">
        <v>40</v>
      </c>
      <c r="J11" s="845">
        <v>2</v>
      </c>
      <c r="K11" s="864">
        <v>1</v>
      </c>
      <c r="L11" s="866">
        <v>3</v>
      </c>
      <c r="M11" s="866">
        <v>2</v>
      </c>
      <c r="N11" s="846">
        <v>0</v>
      </c>
      <c r="O11" s="855">
        <v>0</v>
      </c>
      <c r="P11" s="870">
        <v>0</v>
      </c>
      <c r="Q11" s="856">
        <v>5</v>
      </c>
      <c r="R11" s="845"/>
      <c r="S11" s="857">
        <v>92.286725497903348</v>
      </c>
      <c r="T11" s="858">
        <v>7</v>
      </c>
      <c r="U11" s="849">
        <v>61.3</v>
      </c>
      <c r="V11" s="859">
        <v>8</v>
      </c>
      <c r="W11" s="846">
        <v>100</v>
      </c>
      <c r="X11" s="854">
        <v>6</v>
      </c>
      <c r="Y11" s="854">
        <v>5</v>
      </c>
    </row>
    <row r="12" spans="1:25" ht="15" customHeight="1">
      <c r="A12" s="853" t="s">
        <v>698</v>
      </c>
      <c r="B12" s="853">
        <v>1</v>
      </c>
      <c r="C12" s="853">
        <v>10</v>
      </c>
      <c r="D12" s="853" t="s">
        <v>56</v>
      </c>
      <c r="E12" s="853">
        <v>10</v>
      </c>
      <c r="F12" s="853" t="s">
        <v>57</v>
      </c>
      <c r="G12" s="845">
        <v>5</v>
      </c>
      <c r="H12" s="845">
        <v>115</v>
      </c>
      <c r="I12" s="845">
        <v>40</v>
      </c>
      <c r="J12" s="845">
        <v>1</v>
      </c>
      <c r="K12" s="864">
        <v>2</v>
      </c>
      <c r="L12" s="866">
        <v>3</v>
      </c>
      <c r="M12" s="866">
        <v>2.5</v>
      </c>
      <c r="N12" s="846">
        <v>0</v>
      </c>
      <c r="O12" s="855">
        <v>0</v>
      </c>
      <c r="P12" s="870">
        <v>0</v>
      </c>
      <c r="Q12" s="856">
        <v>4</v>
      </c>
      <c r="R12" s="845"/>
      <c r="S12" s="857">
        <v>87.978936038473236</v>
      </c>
      <c r="T12" s="858">
        <v>12</v>
      </c>
      <c r="U12" s="849">
        <v>61.9</v>
      </c>
      <c r="V12" s="859">
        <v>7</v>
      </c>
      <c r="W12" s="846">
        <v>100</v>
      </c>
      <c r="X12" s="854">
        <v>6</v>
      </c>
      <c r="Y12" s="854">
        <v>8</v>
      </c>
    </row>
    <row r="13" spans="1:25" ht="15" customHeight="1">
      <c r="A13" s="853" t="s">
        <v>698</v>
      </c>
      <c r="B13" s="853">
        <v>1</v>
      </c>
      <c r="C13" s="853">
        <v>11</v>
      </c>
      <c r="D13" s="853" t="s">
        <v>58</v>
      </c>
      <c r="E13" s="853">
        <v>11</v>
      </c>
      <c r="F13" s="853" t="s">
        <v>59</v>
      </c>
      <c r="G13" s="845">
        <v>5</v>
      </c>
      <c r="H13" s="845">
        <v>118</v>
      </c>
      <c r="I13" s="845">
        <v>38</v>
      </c>
      <c r="J13" s="845">
        <v>1</v>
      </c>
      <c r="K13" s="864">
        <v>1</v>
      </c>
      <c r="L13" s="866">
        <v>0</v>
      </c>
      <c r="M13" s="866">
        <v>0.5</v>
      </c>
      <c r="N13" s="846">
        <v>0</v>
      </c>
      <c r="O13" s="855">
        <v>0</v>
      </c>
      <c r="P13" s="870">
        <v>0</v>
      </c>
      <c r="Q13" s="856">
        <v>2</v>
      </c>
      <c r="R13" s="845"/>
      <c r="S13" s="857">
        <v>83.445269978174139</v>
      </c>
      <c r="T13" s="858">
        <v>20</v>
      </c>
      <c r="U13" s="849">
        <v>60.8</v>
      </c>
      <c r="V13" s="859">
        <v>7</v>
      </c>
      <c r="W13" s="846">
        <v>100</v>
      </c>
      <c r="X13" s="854">
        <v>3</v>
      </c>
      <c r="Y13" s="854">
        <v>4</v>
      </c>
    </row>
    <row r="14" spans="1:25" ht="15" customHeight="1">
      <c r="A14" s="853" t="s">
        <v>698</v>
      </c>
      <c r="B14" s="853">
        <v>1</v>
      </c>
      <c r="C14" s="853">
        <v>12</v>
      </c>
      <c r="D14" s="853" t="s">
        <v>60</v>
      </c>
      <c r="E14" s="853">
        <v>12</v>
      </c>
      <c r="F14" s="853" t="s">
        <v>61</v>
      </c>
      <c r="G14" s="845">
        <v>7</v>
      </c>
      <c r="H14" s="845">
        <v>118</v>
      </c>
      <c r="I14" s="845">
        <v>40</v>
      </c>
      <c r="J14" s="845">
        <v>2</v>
      </c>
      <c r="K14" s="864">
        <v>2</v>
      </c>
      <c r="L14" s="866">
        <v>4</v>
      </c>
      <c r="M14" s="866">
        <v>3</v>
      </c>
      <c r="N14" s="846">
        <v>0</v>
      </c>
      <c r="O14" s="855">
        <v>0</v>
      </c>
      <c r="P14" s="870">
        <v>0</v>
      </c>
      <c r="Q14" s="856">
        <v>2</v>
      </c>
      <c r="R14" s="845"/>
      <c r="S14" s="857">
        <v>76.802750057976141</v>
      </c>
      <c r="T14" s="858">
        <v>24</v>
      </c>
      <c r="U14" s="849">
        <v>62.3</v>
      </c>
      <c r="V14" s="859">
        <v>7</v>
      </c>
      <c r="W14" s="846">
        <v>100</v>
      </c>
      <c r="X14" s="854">
        <v>7</v>
      </c>
      <c r="Y14" s="854">
        <v>7</v>
      </c>
    </row>
    <row r="15" spans="1:25" ht="15" customHeight="1">
      <c r="A15" s="853" t="s">
        <v>698</v>
      </c>
      <c r="B15" s="853">
        <v>1</v>
      </c>
      <c r="C15" s="853">
        <v>13</v>
      </c>
      <c r="D15" s="853" t="s">
        <v>62</v>
      </c>
      <c r="E15" s="853">
        <v>13</v>
      </c>
      <c r="F15" s="853" t="s">
        <v>702</v>
      </c>
      <c r="G15" s="845">
        <v>6</v>
      </c>
      <c r="H15" s="845">
        <v>115</v>
      </c>
      <c r="I15" s="845">
        <v>38</v>
      </c>
      <c r="J15" s="845">
        <v>1</v>
      </c>
      <c r="K15" s="864">
        <v>1</v>
      </c>
      <c r="L15" s="866">
        <v>2</v>
      </c>
      <c r="M15" s="866">
        <v>1.5</v>
      </c>
      <c r="N15" s="846">
        <v>0</v>
      </c>
      <c r="O15" s="855">
        <v>0</v>
      </c>
      <c r="P15" s="870">
        <v>0</v>
      </c>
      <c r="Q15" s="856">
        <v>3</v>
      </c>
      <c r="R15" s="845"/>
      <c r="S15" s="857">
        <v>86.442840702206411</v>
      </c>
      <c r="T15" s="858">
        <v>14</v>
      </c>
      <c r="U15" s="849">
        <v>60.8</v>
      </c>
      <c r="V15" s="859">
        <v>8</v>
      </c>
      <c r="W15" s="846">
        <v>100</v>
      </c>
      <c r="X15" s="854">
        <v>0</v>
      </c>
      <c r="Y15" s="854">
        <v>7</v>
      </c>
    </row>
    <row r="16" spans="1:25" ht="15" customHeight="1">
      <c r="A16" s="853" t="s">
        <v>698</v>
      </c>
      <c r="B16" s="853">
        <v>1</v>
      </c>
      <c r="C16" s="853">
        <v>14</v>
      </c>
      <c r="D16" s="853" t="s">
        <v>65</v>
      </c>
      <c r="E16" s="853">
        <v>14</v>
      </c>
      <c r="F16" s="853" t="s">
        <v>703</v>
      </c>
      <c r="G16" s="845">
        <v>7</v>
      </c>
      <c r="H16" s="845">
        <v>118</v>
      </c>
      <c r="I16" s="845">
        <v>38</v>
      </c>
      <c r="J16" s="845">
        <v>1</v>
      </c>
      <c r="K16" s="864">
        <v>1</v>
      </c>
      <c r="L16" s="866">
        <v>2</v>
      </c>
      <c r="M16" s="866">
        <v>1.5</v>
      </c>
      <c r="N16" s="846">
        <v>0</v>
      </c>
      <c r="O16" s="855">
        <v>0</v>
      </c>
      <c r="P16" s="870">
        <v>0</v>
      </c>
      <c r="Q16" s="856">
        <v>3</v>
      </c>
      <c r="R16" s="845"/>
      <c r="S16" s="857">
        <v>87.123831763754907</v>
      </c>
      <c r="T16" s="858">
        <v>13</v>
      </c>
      <c r="U16" s="849">
        <v>60.1</v>
      </c>
      <c r="V16" s="859">
        <v>6</v>
      </c>
      <c r="W16" s="846">
        <v>100</v>
      </c>
      <c r="X16" s="854">
        <v>3</v>
      </c>
      <c r="Y16" s="854">
        <v>3</v>
      </c>
    </row>
    <row r="17" spans="1:25" ht="15" customHeight="1">
      <c r="A17" s="853" t="s">
        <v>698</v>
      </c>
      <c r="B17" s="853">
        <v>1</v>
      </c>
      <c r="C17" s="853">
        <v>15</v>
      </c>
      <c r="D17" s="853" t="s">
        <v>67</v>
      </c>
      <c r="E17" s="853">
        <v>15</v>
      </c>
      <c r="F17" s="853" t="s">
        <v>704</v>
      </c>
      <c r="G17" s="845">
        <v>5</v>
      </c>
      <c r="H17" s="845">
        <v>116</v>
      </c>
      <c r="I17" s="845">
        <v>36</v>
      </c>
      <c r="J17" s="845">
        <v>1</v>
      </c>
      <c r="K17" s="864">
        <v>1</v>
      </c>
      <c r="L17" s="866">
        <v>1</v>
      </c>
      <c r="M17" s="866">
        <v>1</v>
      </c>
      <c r="N17" s="846">
        <v>0</v>
      </c>
      <c r="O17" s="855">
        <v>0</v>
      </c>
      <c r="P17" s="870">
        <v>0</v>
      </c>
      <c r="Q17" s="856">
        <v>4</v>
      </c>
      <c r="R17" s="845"/>
      <c r="S17" s="857">
        <v>84.512133566207169</v>
      </c>
      <c r="T17" s="858">
        <v>17</v>
      </c>
      <c r="U17" s="849">
        <v>61.1</v>
      </c>
      <c r="V17" s="859">
        <v>8</v>
      </c>
      <c r="W17" s="846">
        <v>100</v>
      </c>
      <c r="X17" s="854">
        <v>2</v>
      </c>
      <c r="Y17" s="854">
        <v>5</v>
      </c>
    </row>
    <row r="18" spans="1:25" ht="15" customHeight="1">
      <c r="A18" s="853" t="s">
        <v>698</v>
      </c>
      <c r="B18" s="853">
        <v>1</v>
      </c>
      <c r="C18" s="853">
        <v>16</v>
      </c>
      <c r="D18" s="853" t="s">
        <v>69</v>
      </c>
      <c r="E18" s="853">
        <v>16</v>
      </c>
      <c r="F18" s="853" t="s">
        <v>703</v>
      </c>
      <c r="G18" s="845">
        <v>7</v>
      </c>
      <c r="H18" s="845">
        <v>118</v>
      </c>
      <c r="I18" s="845">
        <v>36</v>
      </c>
      <c r="J18" s="845">
        <v>1</v>
      </c>
      <c r="K18" s="864">
        <v>1</v>
      </c>
      <c r="L18" s="866">
        <v>2</v>
      </c>
      <c r="M18" s="866">
        <v>1.5</v>
      </c>
      <c r="N18" s="846">
        <v>0</v>
      </c>
      <c r="O18" s="855">
        <v>0</v>
      </c>
      <c r="P18" s="870">
        <v>0</v>
      </c>
      <c r="Q18" s="856">
        <v>4</v>
      </c>
      <c r="R18" s="845"/>
      <c r="S18" s="857">
        <v>89.65418749491829</v>
      </c>
      <c r="T18" s="858">
        <v>9</v>
      </c>
      <c r="U18" s="849">
        <v>60.2</v>
      </c>
      <c r="V18" s="859">
        <v>4</v>
      </c>
      <c r="W18" s="846">
        <v>100</v>
      </c>
      <c r="X18" s="854">
        <v>3</v>
      </c>
      <c r="Y18" s="854">
        <v>3</v>
      </c>
    </row>
    <row r="19" spans="1:25" ht="15" customHeight="1">
      <c r="A19" s="853" t="s">
        <v>698</v>
      </c>
      <c r="B19" s="853">
        <v>1</v>
      </c>
      <c r="C19" s="853">
        <v>17</v>
      </c>
      <c r="D19" s="853" t="s">
        <v>70</v>
      </c>
      <c r="E19" s="853">
        <v>17</v>
      </c>
      <c r="F19" s="853" t="s">
        <v>71</v>
      </c>
      <c r="G19" s="845">
        <v>7</v>
      </c>
      <c r="H19" s="845">
        <v>118</v>
      </c>
      <c r="I19" s="845">
        <v>39</v>
      </c>
      <c r="J19" s="845">
        <v>3</v>
      </c>
      <c r="K19" s="864">
        <v>0</v>
      </c>
      <c r="L19" s="866">
        <v>3</v>
      </c>
      <c r="M19" s="866">
        <v>1.5</v>
      </c>
      <c r="N19" s="846">
        <v>0</v>
      </c>
      <c r="O19" s="855">
        <v>0</v>
      </c>
      <c r="P19" s="870">
        <v>0</v>
      </c>
      <c r="Q19" s="856">
        <v>5</v>
      </c>
      <c r="R19" s="845"/>
      <c r="S19" s="857">
        <v>68.69606574285946</v>
      </c>
      <c r="T19" s="858">
        <v>29</v>
      </c>
      <c r="U19" s="849">
        <v>59.1</v>
      </c>
      <c r="V19" s="859">
        <v>5</v>
      </c>
      <c r="W19" s="846">
        <v>100</v>
      </c>
      <c r="X19" s="854">
        <v>8</v>
      </c>
      <c r="Y19" s="854">
        <v>5</v>
      </c>
    </row>
    <row r="20" spans="1:25" ht="15" customHeight="1">
      <c r="A20" s="853" t="s">
        <v>698</v>
      </c>
      <c r="B20" s="853">
        <v>1</v>
      </c>
      <c r="C20" s="853">
        <v>18</v>
      </c>
      <c r="D20" s="853" t="s">
        <v>73</v>
      </c>
      <c r="E20" s="853">
        <v>18</v>
      </c>
      <c r="F20" s="853" t="s">
        <v>74</v>
      </c>
      <c r="G20" s="845">
        <v>8</v>
      </c>
      <c r="H20" s="845">
        <v>117</v>
      </c>
      <c r="I20" s="845">
        <v>36</v>
      </c>
      <c r="J20" s="845">
        <v>2</v>
      </c>
      <c r="K20" s="864">
        <v>2</v>
      </c>
      <c r="L20" s="866">
        <v>3</v>
      </c>
      <c r="M20" s="866">
        <v>2.5</v>
      </c>
      <c r="N20" s="846">
        <v>0</v>
      </c>
      <c r="O20" s="855">
        <v>0</v>
      </c>
      <c r="P20" s="870">
        <v>0</v>
      </c>
      <c r="Q20" s="856">
        <v>5</v>
      </c>
      <c r="R20" s="845" t="s">
        <v>705</v>
      </c>
      <c r="S20" s="857" t="s">
        <v>706</v>
      </c>
      <c r="T20" s="857"/>
      <c r="U20" s="849">
        <v>60.6</v>
      </c>
      <c r="V20" s="859">
        <v>5</v>
      </c>
      <c r="W20" s="846">
        <v>100</v>
      </c>
      <c r="X20" s="854">
        <v>8</v>
      </c>
      <c r="Y20" s="854">
        <v>6</v>
      </c>
    </row>
    <row r="21" spans="1:25" ht="15" customHeight="1">
      <c r="A21" s="853" t="s">
        <v>698</v>
      </c>
      <c r="B21" s="853">
        <v>1</v>
      </c>
      <c r="C21" s="853">
        <v>19</v>
      </c>
      <c r="D21" s="853" t="s">
        <v>75</v>
      </c>
      <c r="E21" s="853">
        <v>19</v>
      </c>
      <c r="F21" s="853" t="s">
        <v>76</v>
      </c>
      <c r="G21" s="845">
        <v>7</v>
      </c>
      <c r="H21" s="845">
        <v>122</v>
      </c>
      <c r="I21" s="845">
        <v>37</v>
      </c>
      <c r="J21" s="845">
        <v>1</v>
      </c>
      <c r="K21" s="864">
        <v>1</v>
      </c>
      <c r="L21" s="866">
        <v>3</v>
      </c>
      <c r="M21" s="866">
        <v>2</v>
      </c>
      <c r="N21" s="846">
        <v>3</v>
      </c>
      <c r="O21" s="855">
        <v>0</v>
      </c>
      <c r="P21" s="870">
        <v>1.5</v>
      </c>
      <c r="Q21" s="856">
        <v>5</v>
      </c>
      <c r="R21" s="845"/>
      <c r="S21" s="857">
        <v>67.063838400865663</v>
      </c>
      <c r="T21" s="858">
        <v>30</v>
      </c>
      <c r="U21" s="849">
        <v>60.7</v>
      </c>
      <c r="V21" s="859">
        <v>5</v>
      </c>
      <c r="W21" s="846">
        <v>100</v>
      </c>
      <c r="X21" s="854">
        <v>5</v>
      </c>
      <c r="Y21" s="854">
        <v>3</v>
      </c>
    </row>
    <row r="22" spans="1:25" ht="15" customHeight="1">
      <c r="A22" s="853" t="s">
        <v>698</v>
      </c>
      <c r="B22" s="853">
        <v>1</v>
      </c>
      <c r="C22" s="853">
        <v>20</v>
      </c>
      <c r="D22" s="853" t="s">
        <v>77</v>
      </c>
      <c r="E22" s="853">
        <v>20</v>
      </c>
      <c r="F22" s="853" t="s">
        <v>707</v>
      </c>
      <c r="G22" s="845">
        <v>3</v>
      </c>
      <c r="H22" s="845">
        <v>110</v>
      </c>
      <c r="I22" s="845">
        <v>30</v>
      </c>
      <c r="J22" s="845">
        <v>1</v>
      </c>
      <c r="K22" s="864">
        <v>1</v>
      </c>
      <c r="L22" s="866">
        <v>2</v>
      </c>
      <c r="M22" s="866">
        <v>1.5</v>
      </c>
      <c r="N22" s="846">
        <v>5</v>
      </c>
      <c r="O22" s="856">
        <v>9</v>
      </c>
      <c r="P22" s="867">
        <v>7</v>
      </c>
      <c r="Q22" s="856">
        <v>7</v>
      </c>
      <c r="R22" s="845"/>
      <c r="S22" s="857">
        <v>49.719742262710739</v>
      </c>
      <c r="T22" s="858">
        <v>31</v>
      </c>
      <c r="U22" s="849">
        <v>60.8</v>
      </c>
      <c r="V22" s="859">
        <v>6</v>
      </c>
      <c r="W22" s="846">
        <v>100</v>
      </c>
      <c r="X22" s="854">
        <v>0</v>
      </c>
      <c r="Y22" s="854">
        <v>6</v>
      </c>
    </row>
    <row r="23" spans="1:25" ht="15" customHeight="1">
      <c r="A23" s="853" t="s">
        <v>698</v>
      </c>
      <c r="B23" s="853">
        <v>1</v>
      </c>
      <c r="C23" s="853">
        <v>21</v>
      </c>
      <c r="D23" s="853" t="s">
        <v>80</v>
      </c>
      <c r="E23" s="853">
        <v>21</v>
      </c>
      <c r="F23" s="853" t="s">
        <v>81</v>
      </c>
      <c r="G23" s="845">
        <v>5</v>
      </c>
      <c r="H23" s="845">
        <v>117</v>
      </c>
      <c r="I23" s="845">
        <v>35</v>
      </c>
      <c r="J23" s="845">
        <v>1</v>
      </c>
      <c r="K23" s="864">
        <v>0</v>
      </c>
      <c r="L23" s="866">
        <v>3</v>
      </c>
      <c r="M23" s="866">
        <v>1.5</v>
      </c>
      <c r="N23" s="846">
        <v>1</v>
      </c>
      <c r="O23" s="855">
        <v>0</v>
      </c>
      <c r="P23" s="870">
        <v>0.5</v>
      </c>
      <c r="Q23" s="856">
        <v>3</v>
      </c>
      <c r="R23" s="845"/>
      <c r="S23" s="857">
        <v>80.641307769172442</v>
      </c>
      <c r="T23" s="858">
        <v>21</v>
      </c>
      <c r="U23" s="849">
        <v>60.4</v>
      </c>
      <c r="V23" s="859">
        <v>8</v>
      </c>
      <c r="W23" s="846">
        <v>100</v>
      </c>
      <c r="X23" s="854">
        <v>0</v>
      </c>
      <c r="Y23" s="854">
        <v>3</v>
      </c>
    </row>
    <row r="24" spans="1:25" ht="15" customHeight="1">
      <c r="A24" s="853" t="s">
        <v>698</v>
      </c>
      <c r="B24" s="853">
        <v>1</v>
      </c>
      <c r="C24" s="853">
        <v>22</v>
      </c>
      <c r="D24" s="853" t="s">
        <v>84</v>
      </c>
      <c r="E24" s="853">
        <v>22</v>
      </c>
      <c r="F24" s="853" t="s">
        <v>708</v>
      </c>
      <c r="G24" s="845">
        <v>7</v>
      </c>
      <c r="H24" s="845">
        <v>118</v>
      </c>
      <c r="I24" s="845">
        <v>37</v>
      </c>
      <c r="J24" s="845">
        <v>2</v>
      </c>
      <c r="K24" s="864">
        <v>1</v>
      </c>
      <c r="L24" s="866">
        <v>2</v>
      </c>
      <c r="M24" s="866">
        <v>1.5</v>
      </c>
      <c r="N24" s="846">
        <v>0</v>
      </c>
      <c r="O24" s="855">
        <v>0</v>
      </c>
      <c r="P24" s="870">
        <v>0</v>
      </c>
      <c r="Q24" s="856">
        <v>2</v>
      </c>
      <c r="R24" s="845" t="s">
        <v>709</v>
      </c>
      <c r="S24" s="857" t="s">
        <v>706</v>
      </c>
      <c r="T24" s="857"/>
      <c r="U24" s="849">
        <v>61.8</v>
      </c>
      <c r="V24" s="859">
        <v>5</v>
      </c>
      <c r="W24" s="846">
        <v>100</v>
      </c>
      <c r="X24" s="854">
        <v>9</v>
      </c>
      <c r="Y24" s="854">
        <v>8</v>
      </c>
    </row>
    <row r="25" spans="1:25" ht="15" customHeight="1">
      <c r="A25" s="853" t="s">
        <v>698</v>
      </c>
      <c r="B25" s="853">
        <v>1</v>
      </c>
      <c r="C25" s="853">
        <v>23</v>
      </c>
      <c r="D25" s="853" t="s">
        <v>86</v>
      </c>
      <c r="E25" s="853">
        <v>23</v>
      </c>
      <c r="F25" s="853" t="s">
        <v>87</v>
      </c>
      <c r="G25" s="845">
        <v>8</v>
      </c>
      <c r="H25" s="845">
        <v>115</v>
      </c>
      <c r="I25" s="845">
        <v>36</v>
      </c>
      <c r="J25" s="845">
        <v>2</v>
      </c>
      <c r="K25" s="864">
        <v>1</v>
      </c>
      <c r="L25" s="866">
        <v>2</v>
      </c>
      <c r="M25" s="866">
        <v>1.5</v>
      </c>
      <c r="N25" s="846">
        <v>0</v>
      </c>
      <c r="O25" s="855">
        <v>0</v>
      </c>
      <c r="P25" s="870">
        <v>0</v>
      </c>
      <c r="Q25" s="856">
        <v>4</v>
      </c>
      <c r="R25" s="845"/>
      <c r="S25" s="857">
        <v>75.332535396962768</v>
      </c>
      <c r="T25" s="858">
        <v>25</v>
      </c>
      <c r="U25" s="849">
        <v>58.9</v>
      </c>
      <c r="V25" s="859">
        <v>6</v>
      </c>
      <c r="W25" s="846">
        <v>100</v>
      </c>
      <c r="X25" s="854">
        <v>8</v>
      </c>
      <c r="Y25" s="854">
        <v>7</v>
      </c>
    </row>
    <row r="26" spans="1:25" ht="15" customHeight="1">
      <c r="A26" s="853" t="s">
        <v>698</v>
      </c>
      <c r="B26" s="853">
        <v>1</v>
      </c>
      <c r="C26" s="853">
        <v>24</v>
      </c>
      <c r="D26" s="853" t="s">
        <v>88</v>
      </c>
      <c r="E26" s="853">
        <v>24</v>
      </c>
      <c r="F26" s="853" t="s">
        <v>89</v>
      </c>
      <c r="G26" s="845">
        <v>5</v>
      </c>
      <c r="H26" s="845">
        <v>114</v>
      </c>
      <c r="I26" s="845">
        <v>36</v>
      </c>
      <c r="J26" s="845">
        <v>1</v>
      </c>
      <c r="K26" s="864">
        <v>0</v>
      </c>
      <c r="L26" s="866">
        <v>1</v>
      </c>
      <c r="M26" s="866">
        <v>0.5</v>
      </c>
      <c r="N26" s="846">
        <v>0</v>
      </c>
      <c r="O26" s="855">
        <v>0</v>
      </c>
      <c r="P26" s="870">
        <v>0</v>
      </c>
      <c r="Q26" s="856">
        <v>2</v>
      </c>
      <c r="R26" s="845"/>
      <c r="S26" s="857">
        <v>100.94667303479139</v>
      </c>
      <c r="T26" s="858">
        <v>1</v>
      </c>
      <c r="U26" s="849">
        <v>62.6</v>
      </c>
      <c r="V26" s="859">
        <v>7</v>
      </c>
      <c r="W26" s="846">
        <v>100</v>
      </c>
      <c r="X26" s="854">
        <v>0</v>
      </c>
      <c r="Y26" s="854">
        <v>5</v>
      </c>
    </row>
    <row r="27" spans="1:25" ht="15" customHeight="1">
      <c r="A27" s="853" t="s">
        <v>698</v>
      </c>
      <c r="B27" s="853">
        <v>1</v>
      </c>
      <c r="C27" s="853">
        <v>25</v>
      </c>
      <c r="D27" s="853" t="s">
        <v>91</v>
      </c>
      <c r="E27" s="853">
        <v>25</v>
      </c>
      <c r="F27" s="853" t="s">
        <v>92</v>
      </c>
      <c r="G27" s="845">
        <v>5</v>
      </c>
      <c r="H27" s="845">
        <v>118</v>
      </c>
      <c r="I27" s="845">
        <v>38</v>
      </c>
      <c r="J27" s="845">
        <v>1</v>
      </c>
      <c r="K27" s="864">
        <v>1</v>
      </c>
      <c r="L27" s="866">
        <v>1</v>
      </c>
      <c r="M27" s="866">
        <v>1</v>
      </c>
      <c r="N27" s="846">
        <v>0</v>
      </c>
      <c r="O27" s="855">
        <v>0</v>
      </c>
      <c r="P27" s="870">
        <v>0</v>
      </c>
      <c r="Q27" s="856">
        <v>2</v>
      </c>
      <c r="R27" s="845"/>
      <c r="S27" s="857">
        <v>94.202643094560017</v>
      </c>
      <c r="T27" s="858">
        <v>6</v>
      </c>
      <c r="U27" s="849">
        <v>59.8</v>
      </c>
      <c r="V27" s="859">
        <v>8</v>
      </c>
      <c r="W27" s="846">
        <v>100</v>
      </c>
      <c r="X27" s="854">
        <v>0</v>
      </c>
      <c r="Y27" s="854">
        <v>1</v>
      </c>
    </row>
    <row r="28" spans="1:25" ht="15" customHeight="1">
      <c r="A28" s="853" t="s">
        <v>698</v>
      </c>
      <c r="B28" s="853">
        <v>1</v>
      </c>
      <c r="C28" s="853">
        <v>26</v>
      </c>
      <c r="D28" s="853" t="s">
        <v>93</v>
      </c>
      <c r="E28" s="853">
        <v>26</v>
      </c>
      <c r="F28" s="853" t="s">
        <v>94</v>
      </c>
      <c r="G28" s="845">
        <v>5</v>
      </c>
      <c r="H28" s="845">
        <v>117</v>
      </c>
      <c r="I28" s="845">
        <v>35</v>
      </c>
      <c r="J28" s="845">
        <v>1</v>
      </c>
      <c r="K28" s="864">
        <v>1</v>
      </c>
      <c r="L28" s="866">
        <v>1</v>
      </c>
      <c r="M28" s="866">
        <v>1</v>
      </c>
      <c r="N28" s="846">
        <v>0</v>
      </c>
      <c r="O28" s="855">
        <v>0</v>
      </c>
      <c r="P28" s="870">
        <v>0</v>
      </c>
      <c r="Q28" s="856">
        <v>2</v>
      </c>
      <c r="R28" s="845"/>
      <c r="S28" s="857">
        <v>95.112872015918981</v>
      </c>
      <c r="T28" s="858">
        <v>4</v>
      </c>
      <c r="U28" s="849">
        <v>61</v>
      </c>
      <c r="V28" s="859">
        <v>8</v>
      </c>
      <c r="W28" s="846">
        <v>100</v>
      </c>
      <c r="X28" s="854">
        <v>0</v>
      </c>
      <c r="Y28" s="854">
        <v>2</v>
      </c>
    </row>
    <row r="29" spans="1:25" ht="15" customHeight="1">
      <c r="A29" s="853" t="s">
        <v>698</v>
      </c>
      <c r="B29" s="853">
        <v>1</v>
      </c>
      <c r="C29" s="853">
        <v>27</v>
      </c>
      <c r="D29" s="853" t="s">
        <v>95</v>
      </c>
      <c r="E29" s="853">
        <v>27</v>
      </c>
      <c r="F29" s="853" t="s">
        <v>94</v>
      </c>
      <c r="G29" s="845">
        <v>5</v>
      </c>
      <c r="H29" s="845">
        <v>115</v>
      </c>
      <c r="I29" s="845">
        <v>37</v>
      </c>
      <c r="J29" s="845">
        <v>1</v>
      </c>
      <c r="K29" s="864">
        <v>1</v>
      </c>
      <c r="L29" s="866">
        <v>2</v>
      </c>
      <c r="M29" s="866">
        <v>1.5</v>
      </c>
      <c r="N29" s="846">
        <v>0</v>
      </c>
      <c r="O29" s="855">
        <v>0</v>
      </c>
      <c r="P29" s="870">
        <v>0</v>
      </c>
      <c r="Q29" s="856">
        <v>3</v>
      </c>
      <c r="R29" s="845"/>
      <c r="S29" s="857">
        <v>94.311547884264712</v>
      </c>
      <c r="T29" s="858">
        <v>5</v>
      </c>
      <c r="U29" s="849">
        <v>61.2</v>
      </c>
      <c r="V29" s="859">
        <v>6</v>
      </c>
      <c r="W29" s="846">
        <v>100</v>
      </c>
      <c r="X29" s="854">
        <v>2</v>
      </c>
      <c r="Y29" s="854">
        <v>3</v>
      </c>
    </row>
    <row r="30" spans="1:25" ht="15" customHeight="1">
      <c r="A30" s="853" t="s">
        <v>698</v>
      </c>
      <c r="B30" s="853">
        <v>1</v>
      </c>
      <c r="C30" s="853">
        <v>28</v>
      </c>
      <c r="D30" s="853" t="s">
        <v>96</v>
      </c>
      <c r="E30" s="853">
        <v>28</v>
      </c>
      <c r="F30" s="853" t="s">
        <v>97</v>
      </c>
      <c r="G30" s="845">
        <v>6</v>
      </c>
      <c r="H30" s="845">
        <v>116</v>
      </c>
      <c r="I30" s="845">
        <v>39</v>
      </c>
      <c r="J30" s="845">
        <v>1</v>
      </c>
      <c r="K30" s="864">
        <v>1</v>
      </c>
      <c r="L30" s="866">
        <v>3</v>
      </c>
      <c r="M30" s="866">
        <v>2</v>
      </c>
      <c r="N30" s="846">
        <v>0</v>
      </c>
      <c r="O30" s="855">
        <v>0</v>
      </c>
      <c r="P30" s="870">
        <v>0</v>
      </c>
      <c r="Q30" s="856">
        <v>4</v>
      </c>
      <c r="R30" s="845"/>
      <c r="S30" s="857">
        <v>85.282534115599631</v>
      </c>
      <c r="T30" s="858">
        <v>15</v>
      </c>
      <c r="U30" s="849">
        <v>59.2</v>
      </c>
      <c r="V30" s="859">
        <v>6</v>
      </c>
      <c r="W30" s="846">
        <v>100</v>
      </c>
      <c r="X30" s="854">
        <v>3</v>
      </c>
      <c r="Y30" s="854">
        <v>7</v>
      </c>
    </row>
    <row r="31" spans="1:25" ht="15" customHeight="1">
      <c r="A31" s="853" t="s">
        <v>698</v>
      </c>
      <c r="B31" s="853">
        <v>1</v>
      </c>
      <c r="C31" s="853">
        <v>29</v>
      </c>
      <c r="D31" s="853" t="s">
        <v>99</v>
      </c>
      <c r="E31" s="853">
        <v>29</v>
      </c>
      <c r="F31" s="853" t="s">
        <v>100</v>
      </c>
      <c r="G31" s="845">
        <v>6</v>
      </c>
      <c r="H31" s="845">
        <v>117</v>
      </c>
      <c r="I31" s="845">
        <v>38</v>
      </c>
      <c r="J31" s="845">
        <v>2</v>
      </c>
      <c r="K31" s="864">
        <v>2</v>
      </c>
      <c r="L31" s="866">
        <v>2</v>
      </c>
      <c r="M31" s="866">
        <v>2</v>
      </c>
      <c r="N31" s="846">
        <v>5</v>
      </c>
      <c r="O31" s="856">
        <v>8</v>
      </c>
      <c r="P31" s="867">
        <v>6.5</v>
      </c>
      <c r="Q31" s="856">
        <v>7</v>
      </c>
      <c r="R31" s="845"/>
      <c r="S31" s="857">
        <v>75.24514266448368</v>
      </c>
      <c r="T31" s="858">
        <v>26</v>
      </c>
      <c r="U31" s="849">
        <v>58.8</v>
      </c>
      <c r="V31" s="859">
        <v>6</v>
      </c>
      <c r="W31" s="846">
        <v>100</v>
      </c>
      <c r="X31" s="854">
        <v>6</v>
      </c>
      <c r="Y31" s="854">
        <v>7</v>
      </c>
    </row>
    <row r="32" spans="1:25" ht="15" customHeight="1">
      <c r="A32" s="853" t="s">
        <v>698</v>
      </c>
      <c r="B32" s="853">
        <v>1</v>
      </c>
      <c r="C32" s="853">
        <v>30</v>
      </c>
      <c r="D32" s="853" t="s">
        <v>101</v>
      </c>
      <c r="E32" s="853">
        <v>30</v>
      </c>
      <c r="F32" s="853" t="s">
        <v>102</v>
      </c>
      <c r="G32" s="845">
        <v>6</v>
      </c>
      <c r="H32" s="845">
        <v>115</v>
      </c>
      <c r="I32" s="845">
        <v>41</v>
      </c>
      <c r="J32" s="845">
        <v>1</v>
      </c>
      <c r="K32" s="864">
        <v>1</v>
      </c>
      <c r="L32" s="866">
        <v>2</v>
      </c>
      <c r="M32" s="866">
        <v>1.5</v>
      </c>
      <c r="N32" s="846">
        <v>1</v>
      </c>
      <c r="O32" s="855">
        <v>0</v>
      </c>
      <c r="P32" s="870">
        <v>0.5</v>
      </c>
      <c r="Q32" s="856">
        <v>5</v>
      </c>
      <c r="R32" s="845"/>
      <c r="S32" s="857">
        <v>83.732321491778507</v>
      </c>
      <c r="T32" s="858">
        <v>19</v>
      </c>
      <c r="U32" s="849">
        <v>61.4</v>
      </c>
      <c r="V32" s="859">
        <v>7</v>
      </c>
      <c r="W32" s="846">
        <v>100</v>
      </c>
      <c r="X32" s="854">
        <v>6</v>
      </c>
      <c r="Y32" s="854">
        <v>6</v>
      </c>
    </row>
    <row r="33" spans="1:25" ht="15" customHeight="1">
      <c r="A33" s="853" t="s">
        <v>698</v>
      </c>
      <c r="B33" s="853">
        <v>1</v>
      </c>
      <c r="C33" s="853">
        <v>31</v>
      </c>
      <c r="D33" s="853" t="s">
        <v>103</v>
      </c>
      <c r="E33" s="853">
        <v>31</v>
      </c>
      <c r="F33" s="853" t="s">
        <v>104</v>
      </c>
      <c r="G33" s="845">
        <v>5</v>
      </c>
      <c r="H33" s="845">
        <v>116</v>
      </c>
      <c r="I33" s="845">
        <v>30</v>
      </c>
      <c r="J33" s="845">
        <v>0</v>
      </c>
      <c r="K33" s="864">
        <v>1</v>
      </c>
      <c r="L33" s="866">
        <v>2</v>
      </c>
      <c r="M33" s="866">
        <v>1.5</v>
      </c>
      <c r="N33" s="846">
        <v>1</v>
      </c>
      <c r="O33" s="855">
        <v>0</v>
      </c>
      <c r="P33" s="870">
        <v>0.5</v>
      </c>
      <c r="Q33" s="856">
        <v>5</v>
      </c>
      <c r="R33" s="845"/>
      <c r="S33" s="857">
        <v>78.443716673217864</v>
      </c>
      <c r="T33" s="858">
        <v>23</v>
      </c>
      <c r="U33" s="849">
        <v>58.6</v>
      </c>
      <c r="V33" s="859">
        <v>5</v>
      </c>
      <c r="W33" s="846">
        <v>100</v>
      </c>
      <c r="X33" s="854">
        <v>0</v>
      </c>
      <c r="Y33" s="854">
        <v>6</v>
      </c>
    </row>
    <row r="34" spans="1:25" ht="15" customHeight="1">
      <c r="A34" s="853" t="s">
        <v>698</v>
      </c>
      <c r="B34" s="853">
        <v>1</v>
      </c>
      <c r="C34" s="853">
        <v>32</v>
      </c>
      <c r="D34" s="853" t="s">
        <v>105</v>
      </c>
      <c r="E34" s="853">
        <v>32</v>
      </c>
      <c r="F34" s="853" t="s">
        <v>106</v>
      </c>
      <c r="G34" s="845">
        <v>7</v>
      </c>
      <c r="H34" s="845">
        <v>117</v>
      </c>
      <c r="I34" s="845">
        <v>36</v>
      </c>
      <c r="J34" s="845">
        <v>1</v>
      </c>
      <c r="K34" s="864">
        <v>1</v>
      </c>
      <c r="L34" s="866">
        <v>4</v>
      </c>
      <c r="M34" s="866">
        <v>2.5</v>
      </c>
      <c r="N34" s="846">
        <v>2</v>
      </c>
      <c r="O34" s="855">
        <v>0</v>
      </c>
      <c r="P34" s="870">
        <v>1</v>
      </c>
      <c r="Q34" s="856">
        <v>7</v>
      </c>
      <c r="R34" s="845"/>
      <c r="S34" s="857">
        <v>88.985969217347517</v>
      </c>
      <c r="T34" s="858">
        <v>11</v>
      </c>
      <c r="U34" s="849">
        <v>59</v>
      </c>
      <c r="V34" s="859">
        <v>5</v>
      </c>
      <c r="W34" s="846">
        <v>100</v>
      </c>
      <c r="X34" s="854">
        <v>7</v>
      </c>
      <c r="Y34" s="854">
        <v>6</v>
      </c>
    </row>
    <row r="35" spans="1:25" ht="15" customHeight="1">
      <c r="A35" s="853" t="s">
        <v>698</v>
      </c>
      <c r="B35" s="853">
        <v>1</v>
      </c>
      <c r="C35" s="853">
        <v>33</v>
      </c>
      <c r="D35" s="853" t="s">
        <v>108</v>
      </c>
      <c r="E35" s="853">
        <v>33</v>
      </c>
      <c r="F35" s="853" t="s">
        <v>109</v>
      </c>
      <c r="G35" s="845">
        <v>7</v>
      </c>
      <c r="H35" s="845">
        <v>118</v>
      </c>
      <c r="I35" s="845">
        <v>39</v>
      </c>
      <c r="J35" s="845">
        <v>1</v>
      </c>
      <c r="K35" s="864">
        <v>1</v>
      </c>
      <c r="L35" s="866">
        <v>2</v>
      </c>
      <c r="M35" s="866">
        <v>1.5</v>
      </c>
      <c r="N35" s="846">
        <v>3</v>
      </c>
      <c r="O35" s="855">
        <v>0</v>
      </c>
      <c r="P35" s="870">
        <v>1.5</v>
      </c>
      <c r="Q35" s="856">
        <v>5</v>
      </c>
      <c r="R35" s="845"/>
      <c r="S35" s="857">
        <v>95.747477704074711</v>
      </c>
      <c r="T35" s="858">
        <v>3</v>
      </c>
      <c r="U35" s="849">
        <v>60.4</v>
      </c>
      <c r="V35" s="859">
        <v>6</v>
      </c>
      <c r="W35" s="846">
        <v>100</v>
      </c>
      <c r="X35" s="854">
        <v>9</v>
      </c>
      <c r="Y35" s="854">
        <v>8</v>
      </c>
    </row>
    <row r="36" spans="1:25" ht="15" customHeight="1">
      <c r="A36" s="844" t="s">
        <v>710</v>
      </c>
      <c r="G36" s="860">
        <v>5.6060606060606064</v>
      </c>
      <c r="H36" s="860">
        <v>116.09090909090909</v>
      </c>
      <c r="I36" s="860">
        <v>37.060606060606062</v>
      </c>
      <c r="J36" s="860">
        <v>1.303030303030303</v>
      </c>
      <c r="K36" s="849">
        <v>1.2424242424242424</v>
      </c>
      <c r="L36" s="867">
        <v>2.3030303030303032</v>
      </c>
      <c r="M36" s="867">
        <v>1.7727272727272729</v>
      </c>
      <c r="N36" s="860">
        <v>0.63636363636363635</v>
      </c>
      <c r="O36" s="856">
        <v>0.51515151515151514</v>
      </c>
      <c r="P36" s="867">
        <v>0.57575757575757569</v>
      </c>
      <c r="Q36" s="856">
        <v>3.9393939393939394</v>
      </c>
      <c r="S36" s="860">
        <v>83.777470789302427</v>
      </c>
      <c r="T36" s="860"/>
      <c r="U36" s="860">
        <v>60.536363636363639</v>
      </c>
      <c r="V36" s="850">
        <v>6.7878787878787881</v>
      </c>
      <c r="W36" s="851">
        <v>99.848484848484844</v>
      </c>
      <c r="X36" s="851">
        <v>3.9393939393939394</v>
      </c>
      <c r="Y36" s="851">
        <v>5.2424242424242422</v>
      </c>
    </row>
    <row r="37" spans="1:25" ht="15" customHeight="1">
      <c r="A37" s="844" t="s">
        <v>711</v>
      </c>
      <c r="G37" s="860">
        <v>8</v>
      </c>
      <c r="H37" s="860">
        <v>122</v>
      </c>
      <c r="I37" s="860">
        <v>43</v>
      </c>
      <c r="J37" s="860">
        <v>4</v>
      </c>
      <c r="K37" s="849">
        <v>5</v>
      </c>
      <c r="L37" s="867">
        <v>4</v>
      </c>
      <c r="N37" s="860">
        <v>5</v>
      </c>
      <c r="O37" s="856">
        <v>9</v>
      </c>
      <c r="Q37" s="856">
        <v>7</v>
      </c>
      <c r="S37" s="860">
        <v>100.94667303479139</v>
      </c>
      <c r="T37" s="860"/>
      <c r="U37" s="860">
        <v>62.6</v>
      </c>
      <c r="V37" s="850">
        <v>9</v>
      </c>
      <c r="W37" s="851">
        <v>100</v>
      </c>
      <c r="X37" s="851">
        <v>9</v>
      </c>
      <c r="Y37" s="851">
        <v>8</v>
      </c>
    </row>
    <row r="38" spans="1:25" ht="15" customHeight="1">
      <c r="A38" s="844" t="s">
        <v>712</v>
      </c>
      <c r="G38" s="860">
        <v>3</v>
      </c>
      <c r="H38" s="860">
        <v>110</v>
      </c>
      <c r="I38" s="860">
        <v>30</v>
      </c>
      <c r="J38" s="860">
        <v>0</v>
      </c>
      <c r="K38" s="849">
        <v>0</v>
      </c>
      <c r="L38" s="867">
        <v>0</v>
      </c>
      <c r="N38" s="860">
        <v>0</v>
      </c>
      <c r="O38" s="856">
        <v>0</v>
      </c>
      <c r="Q38" s="856">
        <v>2</v>
      </c>
      <c r="S38" s="860">
        <v>49.719742262710739</v>
      </c>
      <c r="T38" s="860"/>
      <c r="U38" s="860">
        <v>58.6</v>
      </c>
      <c r="V38" s="850">
        <v>4</v>
      </c>
      <c r="W38" s="851">
        <v>95</v>
      </c>
      <c r="X38" s="851">
        <v>0</v>
      </c>
      <c r="Y38" s="851">
        <v>1</v>
      </c>
    </row>
    <row r="40" spans="1:25" ht="15" customHeight="1">
      <c r="A40" s="861" t="s">
        <v>713</v>
      </c>
    </row>
    <row r="41" spans="1:25" ht="15" customHeight="1">
      <c r="A41" s="862" t="s">
        <v>714</v>
      </c>
    </row>
    <row r="42" spans="1:25" ht="15" customHeight="1">
      <c r="A42" s="863" t="s">
        <v>715</v>
      </c>
    </row>
  </sheetData>
  <mergeCells count="2">
    <mergeCell ref="G1:U1"/>
    <mergeCell ref="V1:Y1"/>
  </mergeCells>
  <printOptions gridLines="1"/>
  <pageMargins left="0.5" right="0.5" top="0.75" bottom="0.5" header="0.5" footer="0.5"/>
  <pageSetup fitToHeight="100" orientation="landscape" r:id="rId1"/>
  <headerFooter>
    <oddHeader>&amp;L&amp;"Arial,Bold"&amp;12US 14 R&amp;CPage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showGridLines="0" workbookViewId="0">
      <selection activeCell="Q16" sqref="Q16"/>
    </sheetView>
  </sheetViews>
  <sheetFormatPr defaultColWidth="9.140625" defaultRowHeight="11.25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12" width="9.140625" style="1"/>
    <col min="13" max="13" width="9.7109375" style="1" customWidth="1"/>
    <col min="14" max="16384" width="9.140625" style="1"/>
  </cols>
  <sheetData>
    <row r="1" spans="1:18">
      <c r="A1" s="2" t="s">
        <v>5</v>
      </c>
      <c r="B1" s="3" t="s">
        <v>667</v>
      </c>
      <c r="C1" s="3"/>
      <c r="D1" s="3"/>
      <c r="E1" s="3"/>
      <c r="F1" s="3"/>
      <c r="G1" s="3" t="s">
        <v>6</v>
      </c>
      <c r="H1" s="3" t="s">
        <v>668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>
      <c r="A2" s="2" t="s">
        <v>7</v>
      </c>
      <c r="B2" s="13">
        <v>3</v>
      </c>
      <c r="C2" s="5" t="s">
        <v>8</v>
      </c>
      <c r="D2" s="5"/>
      <c r="E2" s="5"/>
      <c r="F2" s="5">
        <v>72.5</v>
      </c>
      <c r="G2" s="5"/>
      <c r="H2" s="5" t="s">
        <v>267</v>
      </c>
      <c r="I2" s="5">
        <v>7.42</v>
      </c>
      <c r="J2" s="5"/>
      <c r="K2" s="5" t="s">
        <v>9</v>
      </c>
      <c r="L2" s="5">
        <v>9.42</v>
      </c>
      <c r="M2" s="5"/>
      <c r="N2" s="5"/>
      <c r="O2" s="5"/>
      <c r="P2" s="5"/>
      <c r="Q2" s="5"/>
      <c r="R2" s="6"/>
    </row>
    <row r="3" spans="1:18">
      <c r="A3" s="7" t="s">
        <v>10</v>
      </c>
      <c r="B3" s="5" t="s">
        <v>669</v>
      </c>
      <c r="C3" s="5"/>
      <c r="D3" s="5"/>
      <c r="E3" s="5" t="s">
        <v>11</v>
      </c>
      <c r="F3" s="813">
        <v>41569</v>
      </c>
      <c r="G3" s="5"/>
      <c r="H3" s="5"/>
      <c r="I3" s="5"/>
      <c r="J3" s="5" t="s">
        <v>12</v>
      </c>
      <c r="K3" s="813">
        <v>41817</v>
      </c>
      <c r="L3" s="5"/>
      <c r="M3" s="5"/>
      <c r="N3" s="5"/>
      <c r="O3" s="5"/>
      <c r="P3" s="5"/>
      <c r="Q3" s="5"/>
      <c r="R3" s="6"/>
    </row>
    <row r="4" spans="1:18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>
      <c r="A5" s="698" t="s">
        <v>14</v>
      </c>
      <c r="B5" s="699" t="s">
        <v>15</v>
      </c>
      <c r="C5" s="700" t="s">
        <v>16</v>
      </c>
      <c r="D5" s="700"/>
      <c r="E5" s="700" t="s">
        <v>17</v>
      </c>
      <c r="F5" s="700" t="s">
        <v>245</v>
      </c>
      <c r="G5" s="700" t="s">
        <v>246</v>
      </c>
      <c r="H5" s="700" t="s">
        <v>247</v>
      </c>
      <c r="I5" s="700" t="s">
        <v>248</v>
      </c>
      <c r="J5" s="700" t="s">
        <v>249</v>
      </c>
      <c r="K5" s="700" t="s">
        <v>250</v>
      </c>
      <c r="L5" s="700" t="s">
        <v>251</v>
      </c>
      <c r="M5" s="701" t="s">
        <v>252</v>
      </c>
      <c r="N5" s="1328" t="s">
        <v>253</v>
      </c>
      <c r="O5" s="1329"/>
      <c r="P5" s="700" t="s">
        <v>145</v>
      </c>
      <c r="Q5" s="700" t="s">
        <v>31</v>
      </c>
      <c r="R5" s="701" t="s">
        <v>670</v>
      </c>
    </row>
    <row r="6" spans="1:18">
      <c r="A6" s="698" t="s">
        <v>18</v>
      </c>
      <c r="B6" s="699" t="s">
        <v>19</v>
      </c>
      <c r="C6" s="700"/>
      <c r="D6" s="699"/>
      <c r="E6" s="700" t="s">
        <v>20</v>
      </c>
      <c r="F6" s="700" t="s">
        <v>21</v>
      </c>
      <c r="G6" s="700"/>
      <c r="H6" s="700"/>
      <c r="I6" s="700" t="s">
        <v>254</v>
      </c>
      <c r="J6" s="700" t="s">
        <v>255</v>
      </c>
      <c r="K6" s="700" t="s">
        <v>256</v>
      </c>
      <c r="L6" s="700" t="s">
        <v>256</v>
      </c>
      <c r="M6" s="702" t="s">
        <v>256</v>
      </c>
      <c r="N6" s="700" t="s">
        <v>257</v>
      </c>
      <c r="O6" s="700" t="s">
        <v>258</v>
      </c>
      <c r="P6" s="700" t="s">
        <v>259</v>
      </c>
      <c r="Q6" s="703" t="s">
        <v>32</v>
      </c>
      <c r="R6" s="814"/>
    </row>
    <row r="7" spans="1:18">
      <c r="A7" s="698"/>
      <c r="B7" s="699"/>
      <c r="C7" s="700"/>
      <c r="D7" s="702" t="s">
        <v>26</v>
      </c>
      <c r="E7" s="700"/>
      <c r="F7" s="700"/>
      <c r="G7" s="700"/>
      <c r="H7" s="699"/>
      <c r="I7" s="699"/>
      <c r="J7" s="699"/>
      <c r="K7" s="699"/>
      <c r="L7" s="699"/>
      <c r="M7" s="699"/>
      <c r="N7" s="702" t="s">
        <v>260</v>
      </c>
      <c r="O7" s="700" t="s">
        <v>261</v>
      </c>
      <c r="P7" s="700"/>
      <c r="Q7" s="703" t="s">
        <v>33</v>
      </c>
      <c r="R7" s="814"/>
    </row>
    <row r="8" spans="1:18">
      <c r="A8" s="815"/>
      <c r="B8" s="816"/>
      <c r="C8" s="817" t="s">
        <v>22</v>
      </c>
      <c r="D8" s="817" t="s">
        <v>27</v>
      </c>
      <c r="E8" s="817" t="s">
        <v>23</v>
      </c>
      <c r="F8" s="817" t="s">
        <v>24</v>
      </c>
      <c r="G8" s="817" t="s">
        <v>262</v>
      </c>
      <c r="H8" s="817" t="s">
        <v>25</v>
      </c>
      <c r="I8" s="817" t="s">
        <v>25</v>
      </c>
      <c r="J8" s="818" t="s">
        <v>25</v>
      </c>
      <c r="K8" s="818" t="s">
        <v>25</v>
      </c>
      <c r="L8" s="818" t="s">
        <v>25</v>
      </c>
      <c r="M8" s="818" t="s">
        <v>25</v>
      </c>
      <c r="N8" s="818" t="s">
        <v>25</v>
      </c>
      <c r="O8" s="818" t="s">
        <v>25</v>
      </c>
      <c r="P8" s="818" t="s">
        <v>25</v>
      </c>
      <c r="Q8" s="818" t="s">
        <v>25</v>
      </c>
      <c r="R8" s="818" t="s">
        <v>25</v>
      </c>
    </row>
    <row r="9" spans="1:18" ht="12.95" customHeight="1">
      <c r="A9" s="819">
        <v>1</v>
      </c>
      <c r="B9" s="820" t="s">
        <v>0</v>
      </c>
      <c r="C9" s="821">
        <v>41.72</v>
      </c>
      <c r="D9" s="822">
        <v>26</v>
      </c>
      <c r="E9" s="823">
        <v>48.7</v>
      </c>
      <c r="F9" s="824">
        <v>134.09</v>
      </c>
      <c r="G9" s="823">
        <v>33.17</v>
      </c>
      <c r="H9" s="822"/>
      <c r="I9" s="825">
        <v>6.07</v>
      </c>
      <c r="J9" s="822"/>
      <c r="K9" s="822"/>
      <c r="L9" s="822"/>
      <c r="M9" s="822"/>
      <c r="N9" s="823">
        <v>3.01</v>
      </c>
      <c r="O9" s="547"/>
      <c r="P9" s="821">
        <v>4</v>
      </c>
      <c r="Q9" s="826"/>
      <c r="R9" s="827">
        <v>8.31</v>
      </c>
    </row>
    <row r="10" spans="1:18" ht="12.95" customHeight="1">
      <c r="A10" s="828">
        <v>2</v>
      </c>
      <c r="B10" s="552" t="s">
        <v>30</v>
      </c>
      <c r="C10" s="821">
        <v>48.46</v>
      </c>
      <c r="D10" s="822">
        <v>18</v>
      </c>
      <c r="E10" s="823">
        <v>50.02</v>
      </c>
      <c r="F10" s="824">
        <v>134.91999999999999</v>
      </c>
      <c r="G10" s="823">
        <v>28.41</v>
      </c>
      <c r="H10" s="822"/>
      <c r="I10" s="825">
        <v>5.44</v>
      </c>
      <c r="J10" s="822"/>
      <c r="K10" s="822"/>
      <c r="L10" s="822"/>
      <c r="M10" s="822"/>
      <c r="N10" s="823">
        <v>2.37</v>
      </c>
      <c r="O10" s="547"/>
      <c r="P10" s="821">
        <v>2.67</v>
      </c>
      <c r="Q10" s="826"/>
      <c r="R10" s="829">
        <v>6.98</v>
      </c>
    </row>
    <row r="11" spans="1:18" ht="12.95" customHeight="1">
      <c r="A11" s="828">
        <v>3</v>
      </c>
      <c r="B11" s="552" t="s">
        <v>35</v>
      </c>
      <c r="C11" s="821">
        <v>42.68</v>
      </c>
      <c r="D11" s="822">
        <v>25</v>
      </c>
      <c r="E11" s="823">
        <v>52.48</v>
      </c>
      <c r="F11" s="824">
        <v>132.97999999999999</v>
      </c>
      <c r="G11" s="823">
        <v>29.53</v>
      </c>
      <c r="H11" s="822"/>
      <c r="I11" s="825">
        <v>5.74</v>
      </c>
      <c r="J11" s="822"/>
      <c r="K11" s="822"/>
      <c r="L11" s="822"/>
      <c r="M11" s="822"/>
      <c r="N11" s="823">
        <v>4.3600000000000003</v>
      </c>
      <c r="O11" s="547"/>
      <c r="P11" s="821">
        <v>2.67</v>
      </c>
      <c r="Q11" s="826"/>
      <c r="R11" s="829">
        <v>4.74</v>
      </c>
    </row>
    <row r="12" spans="1:18" ht="12.95" customHeight="1">
      <c r="A12" s="828">
        <v>4</v>
      </c>
      <c r="B12" s="552" t="s">
        <v>49</v>
      </c>
      <c r="C12" s="821">
        <v>41.25</v>
      </c>
      <c r="D12" s="822">
        <v>27</v>
      </c>
      <c r="E12" s="823">
        <v>61.23</v>
      </c>
      <c r="F12" s="824">
        <v>133.03</v>
      </c>
      <c r="G12" s="823">
        <v>31.81</v>
      </c>
      <c r="H12" s="822"/>
      <c r="I12" s="825">
        <v>5.75</v>
      </c>
      <c r="J12" s="822"/>
      <c r="K12" s="822"/>
      <c r="L12" s="822"/>
      <c r="M12" s="822"/>
      <c r="N12" s="823">
        <v>2.74</v>
      </c>
      <c r="O12" s="547"/>
      <c r="P12" s="821">
        <v>3</v>
      </c>
      <c r="Q12" s="826"/>
      <c r="R12" s="829">
        <v>7.44</v>
      </c>
    </row>
    <row r="13" spans="1:18" ht="12.95" customHeight="1">
      <c r="A13" s="828">
        <v>5</v>
      </c>
      <c r="B13" s="552" t="s">
        <v>39</v>
      </c>
      <c r="C13" s="821">
        <v>48.85</v>
      </c>
      <c r="D13" s="822">
        <v>17</v>
      </c>
      <c r="E13" s="823">
        <v>48.94</v>
      </c>
      <c r="F13" s="824">
        <v>131.34</v>
      </c>
      <c r="G13" s="823">
        <v>32.18</v>
      </c>
      <c r="H13" s="822"/>
      <c r="I13" s="825">
        <v>3.81</v>
      </c>
      <c r="J13" s="822"/>
      <c r="K13" s="822"/>
      <c r="L13" s="822"/>
      <c r="M13" s="822"/>
      <c r="N13" s="823">
        <v>3.43</v>
      </c>
      <c r="O13" s="547"/>
      <c r="P13" s="821">
        <v>5.33</v>
      </c>
      <c r="Q13" s="826"/>
      <c r="R13" s="829">
        <v>5.58</v>
      </c>
    </row>
    <row r="14" spans="1:18" ht="12.95" customHeight="1">
      <c r="A14" s="828">
        <v>6</v>
      </c>
      <c r="B14" s="552" t="s">
        <v>41</v>
      </c>
      <c r="C14" s="821">
        <v>44.89</v>
      </c>
      <c r="D14" s="822">
        <v>23</v>
      </c>
      <c r="E14" s="823">
        <v>48.68</v>
      </c>
      <c r="F14" s="824">
        <v>135.30000000000001</v>
      </c>
      <c r="G14" s="823">
        <v>30.59</v>
      </c>
      <c r="H14" s="822"/>
      <c r="I14" s="825">
        <v>4.8</v>
      </c>
      <c r="J14" s="822"/>
      <c r="K14" s="822"/>
      <c r="L14" s="822"/>
      <c r="M14" s="822"/>
      <c r="N14" s="823">
        <v>2.23</v>
      </c>
      <c r="O14" s="547"/>
      <c r="P14" s="821">
        <v>2.67</v>
      </c>
      <c r="Q14" s="826"/>
      <c r="R14" s="829">
        <v>8.61</v>
      </c>
    </row>
    <row r="15" spans="1:18" ht="12.95" customHeight="1">
      <c r="A15" s="828">
        <v>7</v>
      </c>
      <c r="B15" s="552" t="s">
        <v>44</v>
      </c>
      <c r="C15" s="821">
        <v>39.03</v>
      </c>
      <c r="D15" s="822">
        <v>35</v>
      </c>
      <c r="E15" s="823">
        <v>47.89</v>
      </c>
      <c r="F15" s="824">
        <v>134.47999999999999</v>
      </c>
      <c r="G15" s="823">
        <v>31.96</v>
      </c>
      <c r="H15" s="822"/>
      <c r="I15" s="825">
        <v>6.02</v>
      </c>
      <c r="J15" s="822"/>
      <c r="K15" s="822"/>
      <c r="L15" s="822"/>
      <c r="M15" s="822"/>
      <c r="N15" s="823">
        <v>2.35</v>
      </c>
      <c r="O15" s="547"/>
      <c r="P15" s="821">
        <v>2.67</v>
      </c>
      <c r="Q15" s="826"/>
      <c r="R15" s="829">
        <v>8.42</v>
      </c>
    </row>
    <row r="16" spans="1:18" ht="12.95" customHeight="1">
      <c r="A16" s="828">
        <v>8</v>
      </c>
      <c r="B16" s="552" t="s">
        <v>46</v>
      </c>
      <c r="C16" s="821">
        <v>51.68</v>
      </c>
      <c r="D16" s="822">
        <v>11</v>
      </c>
      <c r="E16" s="823">
        <v>53.18</v>
      </c>
      <c r="F16" s="824">
        <v>133.19999999999999</v>
      </c>
      <c r="G16" s="823">
        <v>32.22</v>
      </c>
      <c r="H16" s="822"/>
      <c r="I16" s="825">
        <v>5.42</v>
      </c>
      <c r="J16" s="822"/>
      <c r="K16" s="822"/>
      <c r="L16" s="822"/>
      <c r="M16" s="822"/>
      <c r="N16" s="823">
        <v>2.95</v>
      </c>
      <c r="O16" s="547"/>
      <c r="P16" s="821">
        <v>2.67</v>
      </c>
      <c r="Q16" s="826"/>
      <c r="R16" s="829">
        <v>4.93</v>
      </c>
    </row>
    <row r="17" spans="1:18" ht="12.95" customHeight="1">
      <c r="A17" s="828">
        <v>9</v>
      </c>
      <c r="B17" s="552" t="s">
        <v>52</v>
      </c>
      <c r="C17" s="821">
        <v>39.9</v>
      </c>
      <c r="D17" s="822">
        <v>30</v>
      </c>
      <c r="E17" s="823"/>
      <c r="F17" s="824">
        <v>136.12</v>
      </c>
      <c r="G17" s="823">
        <v>29.36</v>
      </c>
      <c r="H17" s="822"/>
      <c r="I17" s="825">
        <v>6.65</v>
      </c>
      <c r="J17" s="822"/>
      <c r="K17" s="822"/>
      <c r="L17" s="822"/>
      <c r="M17" s="822"/>
      <c r="N17" s="823">
        <v>2.93</v>
      </c>
      <c r="O17" s="547"/>
      <c r="P17" s="821">
        <v>3</v>
      </c>
      <c r="Q17" s="826"/>
      <c r="R17" s="829">
        <v>7.74</v>
      </c>
    </row>
    <row r="18" spans="1:18" ht="12.95" customHeight="1">
      <c r="A18" s="828">
        <v>10</v>
      </c>
      <c r="B18" s="552" t="s">
        <v>56</v>
      </c>
      <c r="C18" s="821">
        <v>48.93</v>
      </c>
      <c r="D18" s="822">
        <v>16</v>
      </c>
      <c r="E18" s="823">
        <v>53.87</v>
      </c>
      <c r="F18" s="824">
        <v>131.94999999999999</v>
      </c>
      <c r="G18" s="823">
        <v>31.04</v>
      </c>
      <c r="H18" s="822"/>
      <c r="I18" s="825">
        <v>5.04</v>
      </c>
      <c r="J18" s="822"/>
      <c r="K18" s="822"/>
      <c r="L18" s="822"/>
      <c r="M18" s="822"/>
      <c r="N18" s="823">
        <v>3.57</v>
      </c>
      <c r="O18" s="547"/>
      <c r="P18" s="821">
        <v>1.67</v>
      </c>
      <c r="Q18" s="826"/>
      <c r="R18" s="829">
        <v>5.13</v>
      </c>
    </row>
    <row r="19" spans="1:18" ht="12.95" customHeight="1">
      <c r="A19" s="828">
        <v>11</v>
      </c>
      <c r="B19" s="552" t="s">
        <v>58</v>
      </c>
      <c r="C19" s="821">
        <v>45.2</v>
      </c>
      <c r="D19" s="822">
        <v>22</v>
      </c>
      <c r="E19" s="823">
        <v>50.17</v>
      </c>
      <c r="F19" s="824">
        <v>136.27000000000001</v>
      </c>
      <c r="G19" s="823">
        <v>31.15</v>
      </c>
      <c r="H19" s="822"/>
      <c r="I19" s="825">
        <v>6.42</v>
      </c>
      <c r="J19" s="822"/>
      <c r="K19" s="822"/>
      <c r="L19" s="822"/>
      <c r="M19" s="822"/>
      <c r="N19" s="823">
        <v>2.33</v>
      </c>
      <c r="O19" s="547"/>
      <c r="P19" s="821">
        <v>2.67</v>
      </c>
      <c r="Q19" s="826"/>
      <c r="R19" s="829">
        <v>7.87</v>
      </c>
    </row>
    <row r="20" spans="1:18" ht="12.95" customHeight="1">
      <c r="A20" s="828">
        <v>12</v>
      </c>
      <c r="B20" s="552" t="s">
        <v>60</v>
      </c>
      <c r="C20" s="821">
        <v>47.23</v>
      </c>
      <c r="D20" s="822">
        <v>19</v>
      </c>
      <c r="E20" s="823">
        <v>53.35</v>
      </c>
      <c r="F20" s="824">
        <v>134.36000000000001</v>
      </c>
      <c r="G20" s="823">
        <v>32.49</v>
      </c>
      <c r="H20" s="822"/>
      <c r="I20" s="825">
        <v>5.87</v>
      </c>
      <c r="J20" s="822"/>
      <c r="K20" s="822"/>
      <c r="L20" s="822"/>
      <c r="M20" s="822"/>
      <c r="N20" s="823">
        <v>1.98</v>
      </c>
      <c r="O20" s="547"/>
      <c r="P20" s="821">
        <v>3.67</v>
      </c>
      <c r="Q20" s="826"/>
      <c r="R20" s="829">
        <v>5.29</v>
      </c>
    </row>
    <row r="21" spans="1:18" ht="12.95" customHeight="1">
      <c r="A21" s="828">
        <v>13</v>
      </c>
      <c r="B21" s="552" t="s">
        <v>62</v>
      </c>
      <c r="C21" s="821">
        <v>39.44</v>
      </c>
      <c r="D21" s="822">
        <v>32</v>
      </c>
      <c r="E21" s="823">
        <v>52.89</v>
      </c>
      <c r="F21" s="824">
        <v>130.63999999999999</v>
      </c>
      <c r="G21" s="823">
        <v>30.31</v>
      </c>
      <c r="H21" s="822"/>
      <c r="I21" s="825">
        <v>6.23</v>
      </c>
      <c r="J21" s="822"/>
      <c r="K21" s="822"/>
      <c r="L21" s="822"/>
      <c r="M21" s="822"/>
      <c r="N21" s="823">
        <v>5.95</v>
      </c>
      <c r="O21" s="547"/>
      <c r="P21" s="821">
        <v>4.33</v>
      </c>
      <c r="Q21" s="826"/>
      <c r="R21" s="829">
        <v>4.2300000000000004</v>
      </c>
    </row>
    <row r="22" spans="1:18" ht="12.95" customHeight="1">
      <c r="A22" s="828">
        <v>14</v>
      </c>
      <c r="B22" s="552" t="s">
        <v>65</v>
      </c>
      <c r="C22" s="821">
        <v>64.44</v>
      </c>
      <c r="D22" s="822">
        <v>1</v>
      </c>
      <c r="E22" s="823">
        <v>50.42</v>
      </c>
      <c r="F22" s="824">
        <v>131.63</v>
      </c>
      <c r="G22" s="823">
        <v>33.729999999999997</v>
      </c>
      <c r="H22" s="822"/>
      <c r="I22" s="825">
        <v>4.04</v>
      </c>
      <c r="J22" s="822"/>
      <c r="K22" s="822"/>
      <c r="L22" s="822"/>
      <c r="M22" s="822"/>
      <c r="N22" s="823">
        <v>2.65</v>
      </c>
      <c r="O22" s="547"/>
      <c r="P22" s="821">
        <v>3.67</v>
      </c>
      <c r="Q22" s="826"/>
      <c r="R22" s="829">
        <v>3.21</v>
      </c>
    </row>
    <row r="23" spans="1:18" ht="12.95" customHeight="1">
      <c r="A23" s="828">
        <v>15</v>
      </c>
      <c r="B23" s="552" t="s">
        <v>67</v>
      </c>
      <c r="C23" s="821">
        <v>52.38</v>
      </c>
      <c r="D23" s="822">
        <v>10</v>
      </c>
      <c r="E23" s="823">
        <v>52.37</v>
      </c>
      <c r="F23" s="824">
        <v>131.97</v>
      </c>
      <c r="G23" s="823">
        <v>31.42</v>
      </c>
      <c r="H23" s="822"/>
      <c r="I23" s="825">
        <v>4.55</v>
      </c>
      <c r="J23" s="822"/>
      <c r="K23" s="822"/>
      <c r="L23" s="822"/>
      <c r="M23" s="822"/>
      <c r="N23" s="823">
        <v>1.93</v>
      </c>
      <c r="O23" s="547"/>
      <c r="P23" s="821">
        <v>3.67</v>
      </c>
      <c r="Q23" s="826"/>
      <c r="R23" s="829">
        <v>3.56</v>
      </c>
    </row>
    <row r="24" spans="1:18" ht="12.95" customHeight="1">
      <c r="A24" s="828">
        <v>16</v>
      </c>
      <c r="B24" s="552" t="s">
        <v>69</v>
      </c>
      <c r="C24" s="821">
        <v>61.41</v>
      </c>
      <c r="D24" s="822">
        <v>3</v>
      </c>
      <c r="E24" s="823">
        <v>49.88</v>
      </c>
      <c r="F24" s="824">
        <v>133.57</v>
      </c>
      <c r="G24" s="823">
        <v>31.38</v>
      </c>
      <c r="H24" s="822"/>
      <c r="I24" s="825">
        <v>3.98</v>
      </c>
      <c r="J24" s="822"/>
      <c r="K24" s="822"/>
      <c r="L24" s="822"/>
      <c r="M24" s="822"/>
      <c r="N24" s="823">
        <v>2.15</v>
      </c>
      <c r="O24" s="547"/>
      <c r="P24" s="821">
        <v>2</v>
      </c>
      <c r="Q24" s="826"/>
      <c r="R24" s="829">
        <v>3.63</v>
      </c>
    </row>
    <row r="25" spans="1:18" ht="12.95" customHeight="1">
      <c r="A25" s="828">
        <v>17</v>
      </c>
      <c r="B25" s="552" t="s">
        <v>70</v>
      </c>
      <c r="C25" s="821">
        <v>50.09</v>
      </c>
      <c r="D25" s="822">
        <v>15</v>
      </c>
      <c r="E25" s="823">
        <v>48.74</v>
      </c>
      <c r="F25" s="824">
        <v>132.74</v>
      </c>
      <c r="G25" s="823">
        <v>30.59</v>
      </c>
      <c r="H25" s="822"/>
      <c r="I25" s="825">
        <v>4.05</v>
      </c>
      <c r="J25" s="822"/>
      <c r="K25" s="822"/>
      <c r="L25" s="822"/>
      <c r="M25" s="822"/>
      <c r="N25" s="823">
        <v>2.9</v>
      </c>
      <c r="O25" s="547"/>
      <c r="P25" s="821">
        <v>4</v>
      </c>
      <c r="Q25" s="826"/>
      <c r="R25" s="829">
        <v>5.32</v>
      </c>
    </row>
    <row r="26" spans="1:18" ht="12.95" customHeight="1">
      <c r="A26" s="828">
        <v>18</v>
      </c>
      <c r="B26" s="552" t="s">
        <v>73</v>
      </c>
      <c r="C26" s="821">
        <v>62.21</v>
      </c>
      <c r="D26" s="822">
        <v>2</v>
      </c>
      <c r="E26" s="823">
        <v>53.42</v>
      </c>
      <c r="F26" s="824">
        <v>131.01</v>
      </c>
      <c r="G26" s="823">
        <v>32.24</v>
      </c>
      <c r="H26" s="822"/>
      <c r="I26" s="825">
        <v>3.25</v>
      </c>
      <c r="J26" s="822"/>
      <c r="K26" s="822"/>
      <c r="L26" s="822"/>
      <c r="M26" s="822"/>
      <c r="N26" s="823">
        <v>3.7</v>
      </c>
      <c r="O26" s="547"/>
      <c r="P26" s="821">
        <v>2.67</v>
      </c>
      <c r="Q26" s="826"/>
      <c r="R26" s="829">
        <v>3.93</v>
      </c>
    </row>
    <row r="27" spans="1:18" ht="12.95" customHeight="1">
      <c r="A27" s="828">
        <v>19</v>
      </c>
      <c r="B27" s="552" t="s">
        <v>75</v>
      </c>
      <c r="C27" s="821">
        <v>51.14</v>
      </c>
      <c r="D27" s="822">
        <v>12</v>
      </c>
      <c r="E27" s="823">
        <v>51.02</v>
      </c>
      <c r="F27" s="824">
        <v>136.44999999999999</v>
      </c>
      <c r="G27" s="823">
        <v>34.24</v>
      </c>
      <c r="H27" s="822"/>
      <c r="I27" s="825">
        <v>3.68</v>
      </c>
      <c r="J27" s="822"/>
      <c r="K27" s="822"/>
      <c r="L27" s="822"/>
      <c r="M27" s="822"/>
      <c r="N27" s="823">
        <v>3.21</v>
      </c>
      <c r="O27" s="547"/>
      <c r="P27" s="821">
        <v>1.67</v>
      </c>
      <c r="Q27" s="826"/>
      <c r="R27" s="829">
        <v>6.26</v>
      </c>
    </row>
    <row r="28" spans="1:18" ht="12.95" customHeight="1">
      <c r="A28" s="828">
        <v>20</v>
      </c>
      <c r="B28" s="552" t="s">
        <v>77</v>
      </c>
      <c r="C28" s="821">
        <v>46.39</v>
      </c>
      <c r="D28" s="822">
        <v>21</v>
      </c>
      <c r="E28" s="823">
        <v>47.93</v>
      </c>
      <c r="F28" s="824">
        <v>132.72</v>
      </c>
      <c r="G28" s="823">
        <v>30.51</v>
      </c>
      <c r="H28" s="822"/>
      <c r="I28" s="825">
        <v>4.96</v>
      </c>
      <c r="J28" s="822"/>
      <c r="K28" s="822"/>
      <c r="L28" s="822"/>
      <c r="M28" s="822"/>
      <c r="N28" s="823">
        <v>3.14</v>
      </c>
      <c r="O28" s="547"/>
      <c r="P28" s="821">
        <v>3.33</v>
      </c>
      <c r="Q28" s="826"/>
      <c r="R28" s="829">
        <v>5.09</v>
      </c>
    </row>
    <row r="29" spans="1:18" ht="12.95" customHeight="1">
      <c r="A29" s="828">
        <v>21</v>
      </c>
      <c r="B29" s="552" t="s">
        <v>80</v>
      </c>
      <c r="C29" s="821">
        <v>37.32</v>
      </c>
      <c r="D29" s="822">
        <v>36</v>
      </c>
      <c r="E29" s="823"/>
      <c r="F29" s="824">
        <v>135.97999999999999</v>
      </c>
      <c r="G29" s="823">
        <v>28.38</v>
      </c>
      <c r="H29" s="822"/>
      <c r="I29" s="825">
        <v>5.94</v>
      </c>
      <c r="J29" s="822"/>
      <c r="K29" s="822"/>
      <c r="L29" s="822"/>
      <c r="M29" s="822"/>
      <c r="N29" s="823">
        <v>2.1800000000000002</v>
      </c>
      <c r="O29" s="547"/>
      <c r="P29" s="821">
        <v>2.67</v>
      </c>
      <c r="Q29" s="826"/>
      <c r="R29" s="829">
        <v>9.16</v>
      </c>
    </row>
    <row r="30" spans="1:18" ht="12.95" customHeight="1">
      <c r="A30" s="828">
        <v>22</v>
      </c>
      <c r="B30" s="552" t="s">
        <v>84</v>
      </c>
      <c r="C30" s="821">
        <v>60.29</v>
      </c>
      <c r="D30" s="822">
        <v>4</v>
      </c>
      <c r="E30" s="823">
        <v>55.14</v>
      </c>
      <c r="F30" s="824">
        <v>132.16</v>
      </c>
      <c r="G30" s="823">
        <v>31.56</v>
      </c>
      <c r="H30" s="822"/>
      <c r="I30" s="825">
        <v>4.75</v>
      </c>
      <c r="J30" s="822"/>
      <c r="K30" s="822"/>
      <c r="L30" s="822"/>
      <c r="M30" s="822"/>
      <c r="N30" s="823">
        <v>2.69</v>
      </c>
      <c r="O30" s="547"/>
      <c r="P30" s="821">
        <v>1.67</v>
      </c>
      <c r="Q30" s="826"/>
      <c r="R30" s="829">
        <v>2.44</v>
      </c>
    </row>
    <row r="31" spans="1:18" ht="12.95" customHeight="1">
      <c r="A31" s="828">
        <v>23</v>
      </c>
      <c r="B31" s="552" t="s">
        <v>86</v>
      </c>
      <c r="C31" s="821">
        <v>46.72</v>
      </c>
      <c r="D31" s="822">
        <v>20</v>
      </c>
      <c r="E31" s="823">
        <v>53.01</v>
      </c>
      <c r="F31" s="824">
        <v>130.77000000000001</v>
      </c>
      <c r="G31" s="823">
        <v>31.27</v>
      </c>
      <c r="H31" s="822"/>
      <c r="I31" s="825">
        <v>4.2699999999999996</v>
      </c>
      <c r="J31" s="822"/>
      <c r="K31" s="822"/>
      <c r="L31" s="822"/>
      <c r="M31" s="822"/>
      <c r="N31" s="823">
        <v>6.71</v>
      </c>
      <c r="O31" s="547"/>
      <c r="P31" s="821">
        <v>1.67</v>
      </c>
      <c r="Q31" s="826"/>
      <c r="R31" s="829">
        <v>5.93</v>
      </c>
    </row>
    <row r="32" spans="1:18" ht="12.95" customHeight="1">
      <c r="A32" s="828">
        <v>24</v>
      </c>
      <c r="B32" s="552" t="s">
        <v>88</v>
      </c>
      <c r="C32" s="821">
        <v>39.9</v>
      </c>
      <c r="D32" s="822">
        <v>31</v>
      </c>
      <c r="E32" s="823"/>
      <c r="F32" s="824">
        <v>133.52000000000001</v>
      </c>
      <c r="G32" s="823">
        <v>30.68</v>
      </c>
      <c r="H32" s="822"/>
      <c r="I32" s="825">
        <v>5.97</v>
      </c>
      <c r="J32" s="822"/>
      <c r="K32" s="822"/>
      <c r="L32" s="822"/>
      <c r="M32" s="822"/>
      <c r="N32" s="823">
        <v>3.26</v>
      </c>
      <c r="O32" s="547"/>
      <c r="P32" s="821">
        <v>3</v>
      </c>
      <c r="Q32" s="826"/>
      <c r="R32" s="829">
        <v>8.0500000000000007</v>
      </c>
    </row>
    <row r="33" spans="1:18" ht="12.95" customHeight="1">
      <c r="A33" s="828">
        <v>25</v>
      </c>
      <c r="B33" s="552" t="s">
        <v>91</v>
      </c>
      <c r="C33" s="821">
        <v>40.61</v>
      </c>
      <c r="D33" s="822">
        <v>28</v>
      </c>
      <c r="E33" s="823">
        <v>48.1</v>
      </c>
      <c r="F33" s="824">
        <v>136.55000000000001</v>
      </c>
      <c r="G33" s="823">
        <v>32.86</v>
      </c>
      <c r="H33" s="822"/>
      <c r="I33" s="825">
        <v>5.87</v>
      </c>
      <c r="J33" s="822"/>
      <c r="K33" s="822"/>
      <c r="L33" s="822"/>
      <c r="M33" s="822"/>
      <c r="N33" s="823">
        <v>1.62</v>
      </c>
      <c r="O33" s="547"/>
      <c r="P33" s="821">
        <v>1.33</v>
      </c>
      <c r="Q33" s="826"/>
      <c r="R33" s="829">
        <v>8.09</v>
      </c>
    </row>
    <row r="34" spans="1:18" ht="12.95" customHeight="1">
      <c r="A34" s="828">
        <v>26</v>
      </c>
      <c r="B34" s="552" t="s">
        <v>93</v>
      </c>
      <c r="C34" s="821">
        <v>40.47</v>
      </c>
      <c r="D34" s="822">
        <v>29</v>
      </c>
      <c r="E34" s="823">
        <v>46.54</v>
      </c>
      <c r="F34" s="824">
        <v>135.74</v>
      </c>
      <c r="G34" s="823">
        <v>29.49</v>
      </c>
      <c r="H34" s="822"/>
      <c r="I34" s="825">
        <v>5.58</v>
      </c>
      <c r="J34" s="822"/>
      <c r="K34" s="822"/>
      <c r="L34" s="822"/>
      <c r="M34" s="822"/>
      <c r="N34" s="823">
        <v>1.88</v>
      </c>
      <c r="O34" s="547"/>
      <c r="P34" s="821">
        <v>2.67</v>
      </c>
      <c r="Q34" s="826"/>
      <c r="R34" s="829">
        <v>8.68</v>
      </c>
    </row>
    <row r="35" spans="1:18" ht="12.95" customHeight="1">
      <c r="A35" s="828">
        <v>27</v>
      </c>
      <c r="B35" s="552" t="s">
        <v>95</v>
      </c>
      <c r="C35" s="821">
        <v>39.17</v>
      </c>
      <c r="D35" s="822">
        <v>34</v>
      </c>
      <c r="E35" s="823"/>
      <c r="F35" s="824">
        <v>133.82</v>
      </c>
      <c r="G35" s="823">
        <v>31.38</v>
      </c>
      <c r="H35" s="822"/>
      <c r="I35" s="825">
        <v>6.39</v>
      </c>
      <c r="J35" s="822"/>
      <c r="K35" s="822"/>
      <c r="L35" s="822"/>
      <c r="M35" s="822"/>
      <c r="N35" s="823">
        <v>3.6</v>
      </c>
      <c r="O35" s="547"/>
      <c r="P35" s="821">
        <v>5</v>
      </c>
      <c r="Q35" s="826"/>
      <c r="R35" s="829">
        <v>5.7</v>
      </c>
    </row>
    <row r="36" spans="1:18" ht="12.95" customHeight="1">
      <c r="A36" s="828">
        <v>28</v>
      </c>
      <c r="B36" s="552" t="s">
        <v>96</v>
      </c>
      <c r="C36" s="821">
        <v>50.88</v>
      </c>
      <c r="D36" s="822">
        <v>13</v>
      </c>
      <c r="E36" s="823">
        <v>50.58</v>
      </c>
      <c r="F36" s="824">
        <v>133.44</v>
      </c>
      <c r="G36" s="823">
        <v>32.46</v>
      </c>
      <c r="H36" s="822"/>
      <c r="I36" s="825">
        <v>5.05</v>
      </c>
      <c r="J36" s="822"/>
      <c r="K36" s="822"/>
      <c r="L36" s="822"/>
      <c r="M36" s="822"/>
      <c r="N36" s="823">
        <v>3.06</v>
      </c>
      <c r="O36" s="547"/>
      <c r="P36" s="821">
        <v>2</v>
      </c>
      <c r="Q36" s="826"/>
      <c r="R36" s="829">
        <v>5.87</v>
      </c>
    </row>
    <row r="37" spans="1:18" ht="12.95" customHeight="1">
      <c r="A37" s="828">
        <v>29</v>
      </c>
      <c r="B37" s="552" t="s">
        <v>99</v>
      </c>
      <c r="C37" s="821">
        <v>53.77</v>
      </c>
      <c r="D37" s="822">
        <v>8</v>
      </c>
      <c r="E37" s="823">
        <v>51.45</v>
      </c>
      <c r="F37" s="824">
        <v>134.22999999999999</v>
      </c>
      <c r="G37" s="823">
        <v>34.01</v>
      </c>
      <c r="H37" s="822"/>
      <c r="I37" s="825">
        <v>5.64</v>
      </c>
      <c r="J37" s="822"/>
      <c r="K37" s="822"/>
      <c r="L37" s="822"/>
      <c r="M37" s="822"/>
      <c r="N37" s="823">
        <v>1.58</v>
      </c>
      <c r="O37" s="547"/>
      <c r="P37" s="821">
        <v>2.67</v>
      </c>
      <c r="Q37" s="826"/>
      <c r="R37" s="829">
        <v>3.13</v>
      </c>
    </row>
    <row r="38" spans="1:18" ht="12.95" customHeight="1">
      <c r="A38" s="828">
        <v>30</v>
      </c>
      <c r="B38" s="552" t="s">
        <v>101</v>
      </c>
      <c r="C38" s="821">
        <v>50.59</v>
      </c>
      <c r="D38" s="822">
        <v>14</v>
      </c>
      <c r="E38" s="823">
        <v>53.3</v>
      </c>
      <c r="F38" s="824">
        <v>133.38999999999999</v>
      </c>
      <c r="G38" s="823">
        <v>36.06</v>
      </c>
      <c r="H38" s="822"/>
      <c r="I38" s="825">
        <v>4</v>
      </c>
      <c r="J38" s="822"/>
      <c r="K38" s="822"/>
      <c r="L38" s="822"/>
      <c r="M38" s="822"/>
      <c r="N38" s="823">
        <v>2.85</v>
      </c>
      <c r="O38" s="547"/>
      <c r="P38" s="821">
        <v>2.67</v>
      </c>
      <c r="Q38" s="826"/>
      <c r="R38" s="829">
        <v>6.09</v>
      </c>
    </row>
    <row r="39" spans="1:18" ht="12.95" customHeight="1">
      <c r="A39" s="828">
        <v>31</v>
      </c>
      <c r="B39" s="552" t="s">
        <v>103</v>
      </c>
      <c r="C39" s="821">
        <v>39.380000000000003</v>
      </c>
      <c r="D39" s="822">
        <v>33</v>
      </c>
      <c r="E39" s="823"/>
      <c r="F39" s="824">
        <v>135.03</v>
      </c>
      <c r="G39" s="823">
        <v>30.24</v>
      </c>
      <c r="H39" s="822"/>
      <c r="I39" s="825">
        <v>4.92</v>
      </c>
      <c r="J39" s="822"/>
      <c r="K39" s="822"/>
      <c r="L39" s="822"/>
      <c r="M39" s="822"/>
      <c r="N39" s="823">
        <v>2.88</v>
      </c>
      <c r="O39" s="547"/>
      <c r="P39" s="821">
        <v>4.33</v>
      </c>
      <c r="Q39" s="826"/>
      <c r="R39" s="829">
        <v>8.42</v>
      </c>
    </row>
    <row r="40" spans="1:18" ht="12.95" customHeight="1">
      <c r="A40" s="828">
        <v>32</v>
      </c>
      <c r="B40" s="552" t="s">
        <v>105</v>
      </c>
      <c r="C40" s="821">
        <v>53.41</v>
      </c>
      <c r="D40" s="822">
        <v>9</v>
      </c>
      <c r="E40" s="823">
        <v>50.95</v>
      </c>
      <c r="F40" s="824">
        <v>133.22</v>
      </c>
      <c r="G40" s="823">
        <v>30.93</v>
      </c>
      <c r="H40" s="822"/>
      <c r="I40" s="825">
        <v>3.8</v>
      </c>
      <c r="J40" s="822"/>
      <c r="K40" s="822"/>
      <c r="L40" s="822"/>
      <c r="M40" s="822"/>
      <c r="N40" s="823">
        <v>4.01</v>
      </c>
      <c r="O40" s="547"/>
      <c r="P40" s="821">
        <v>3.67</v>
      </c>
      <c r="Q40" s="826"/>
      <c r="R40" s="829">
        <v>5.24</v>
      </c>
    </row>
    <row r="41" spans="1:18" ht="12.95" customHeight="1">
      <c r="A41" s="830">
        <v>33</v>
      </c>
      <c r="B41" s="831" t="s">
        <v>108</v>
      </c>
      <c r="C41" s="832">
        <v>58.02</v>
      </c>
      <c r="D41" s="831">
        <v>5</v>
      </c>
      <c r="E41" s="833">
        <v>49.66</v>
      </c>
      <c r="F41" s="834">
        <v>131.9</v>
      </c>
      <c r="G41" s="833">
        <v>32.56</v>
      </c>
      <c r="H41" s="835"/>
      <c r="I41" s="836">
        <v>3.89</v>
      </c>
      <c r="J41" s="835"/>
      <c r="K41" s="835"/>
      <c r="L41" s="835"/>
      <c r="M41" s="835"/>
      <c r="N41" s="833">
        <v>4.55</v>
      </c>
      <c r="O41" s="831"/>
      <c r="P41" s="832">
        <v>4</v>
      </c>
      <c r="Q41" s="837"/>
      <c r="R41" s="838">
        <v>5.24</v>
      </c>
    </row>
    <row r="42" spans="1:18" ht="12.95" customHeight="1">
      <c r="A42" s="839">
        <v>34</v>
      </c>
      <c r="B42" s="840" t="s">
        <v>671</v>
      </c>
      <c r="C42" s="821">
        <v>56.28</v>
      </c>
      <c r="D42" s="822">
        <v>6</v>
      </c>
      <c r="E42" s="823">
        <v>49.02</v>
      </c>
      <c r="F42" s="824">
        <v>133.63</v>
      </c>
      <c r="G42" s="823">
        <v>31.33</v>
      </c>
      <c r="H42" s="822"/>
      <c r="I42" s="825">
        <v>4.93</v>
      </c>
      <c r="J42" s="822"/>
      <c r="K42" s="822"/>
      <c r="L42" s="822"/>
      <c r="M42" s="822"/>
      <c r="N42" s="823">
        <v>2.76</v>
      </c>
      <c r="O42" s="547"/>
      <c r="P42" s="821">
        <v>2.67</v>
      </c>
      <c r="Q42" s="826"/>
      <c r="R42" s="841">
        <v>4.24</v>
      </c>
    </row>
    <row r="43" spans="1:18" ht="12.95" customHeight="1">
      <c r="A43" s="828">
        <v>35</v>
      </c>
      <c r="B43" s="842" t="s">
        <v>671</v>
      </c>
      <c r="C43" s="821">
        <v>56.24</v>
      </c>
      <c r="D43" s="822">
        <v>7</v>
      </c>
      <c r="E43" s="823">
        <v>50.9</v>
      </c>
      <c r="F43" s="824">
        <v>132.91999999999999</v>
      </c>
      <c r="G43" s="823">
        <v>33.4</v>
      </c>
      <c r="H43" s="822"/>
      <c r="I43" s="825">
        <v>3.98</v>
      </c>
      <c r="J43" s="822"/>
      <c r="K43" s="822"/>
      <c r="L43" s="822"/>
      <c r="M43" s="822"/>
      <c r="N43" s="823">
        <v>1.75</v>
      </c>
      <c r="O43" s="547"/>
      <c r="P43" s="821">
        <v>3</v>
      </c>
      <c r="Q43" s="826"/>
      <c r="R43" s="829">
        <v>3.47</v>
      </c>
    </row>
    <row r="44" spans="1:18" ht="12.95" customHeight="1">
      <c r="A44" s="828">
        <v>36</v>
      </c>
      <c r="B44" s="842" t="s">
        <v>671</v>
      </c>
      <c r="C44" s="821">
        <v>43.58</v>
      </c>
      <c r="D44" s="822">
        <v>24</v>
      </c>
      <c r="E44" s="823">
        <v>47.9</v>
      </c>
      <c r="F44" s="824">
        <v>133.25</v>
      </c>
      <c r="G44" s="823">
        <v>31.36</v>
      </c>
      <c r="H44" s="822"/>
      <c r="I44" s="825">
        <v>4.5999999999999996</v>
      </c>
      <c r="J44" s="822"/>
      <c r="K44" s="822"/>
      <c r="L44" s="822"/>
      <c r="M44" s="822"/>
      <c r="N44" s="823">
        <v>6.39</v>
      </c>
      <c r="O44" s="547"/>
      <c r="P44" s="821">
        <v>3.67</v>
      </c>
      <c r="Q44" s="826"/>
      <c r="R44" s="829">
        <v>7.3</v>
      </c>
    </row>
    <row r="45" spans="1:18">
      <c r="A45" s="11" t="s">
        <v>34</v>
      </c>
      <c r="B45" s="11"/>
      <c r="C45" s="843">
        <v>48.17</v>
      </c>
      <c r="D45" s="11"/>
      <c r="E45" s="843">
        <v>51.06</v>
      </c>
      <c r="F45" s="843">
        <v>133.56</v>
      </c>
      <c r="G45" s="843">
        <v>31.56</v>
      </c>
      <c r="H45" s="11"/>
      <c r="I45" s="531">
        <v>5.04</v>
      </c>
      <c r="J45" s="11"/>
      <c r="K45" s="11"/>
      <c r="L45" s="11"/>
      <c r="M45" s="11"/>
      <c r="N45" s="843">
        <v>3.1</v>
      </c>
      <c r="O45" s="11"/>
      <c r="P45" s="843">
        <v>3.02</v>
      </c>
      <c r="Q45" s="11"/>
      <c r="R45" s="843">
        <v>5.93</v>
      </c>
    </row>
    <row r="46" spans="1:18">
      <c r="A46" s="11" t="s">
        <v>672</v>
      </c>
      <c r="B46" s="11"/>
      <c r="C46" s="843">
        <v>9.42</v>
      </c>
      <c r="D46" s="11"/>
      <c r="E46" s="843">
        <v>1.6</v>
      </c>
      <c r="F46" s="843">
        <v>0.66</v>
      </c>
      <c r="G46" s="843">
        <v>2.93</v>
      </c>
      <c r="H46" s="11"/>
      <c r="I46" s="531">
        <v>17.260000000000002</v>
      </c>
      <c r="J46" s="11"/>
      <c r="K46" s="11"/>
      <c r="L46" s="11"/>
      <c r="M46" s="11"/>
      <c r="N46" s="843">
        <v>22.18</v>
      </c>
      <c r="O46" s="11"/>
      <c r="P46" s="843">
        <v>30.84</v>
      </c>
      <c r="Q46" s="11"/>
      <c r="R46" s="843">
        <v>15.19</v>
      </c>
    </row>
    <row r="47" spans="1:18">
      <c r="A47" s="11" t="s">
        <v>673</v>
      </c>
      <c r="B47" s="11"/>
      <c r="C47" s="843">
        <v>7.42</v>
      </c>
      <c r="D47" s="11"/>
      <c r="E47" s="843">
        <v>1.38</v>
      </c>
      <c r="F47" s="843">
        <v>1.45</v>
      </c>
      <c r="G47" s="843">
        <v>1.51</v>
      </c>
      <c r="H47" s="11"/>
      <c r="I47" s="531">
        <v>1.42</v>
      </c>
      <c r="J47" s="11"/>
      <c r="K47" s="11"/>
      <c r="L47" s="11"/>
      <c r="M47" s="11"/>
      <c r="N47" s="843">
        <v>1.1299999999999999</v>
      </c>
      <c r="O47" s="11"/>
      <c r="P47" s="843">
        <v>1.52</v>
      </c>
      <c r="Q47" s="11"/>
      <c r="R47" s="843">
        <v>1.47</v>
      </c>
    </row>
    <row r="49" spans="1:2">
      <c r="A49" s="1" t="s">
        <v>263</v>
      </c>
      <c r="B49" s="1" t="s">
        <v>674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>
      <selection activeCell="C22" sqref="C22:C23"/>
    </sheetView>
  </sheetViews>
  <sheetFormatPr defaultRowHeight="12.75"/>
  <cols>
    <col min="1" max="1" width="8.7109375" customWidth="1"/>
    <col min="2" max="2" width="21.28515625" bestFit="1" customWidth="1"/>
    <col min="3" max="3" width="68.28515625" customWidth="1"/>
    <col min="4" max="4" width="10" bestFit="1" customWidth="1"/>
    <col min="5" max="5" width="6.28515625" customWidth="1"/>
    <col min="257" max="257" width="8.7109375" customWidth="1"/>
    <col min="258" max="258" width="21.28515625" bestFit="1" customWidth="1"/>
    <col min="259" max="259" width="68.28515625" customWidth="1"/>
    <col min="260" max="260" width="10" bestFit="1" customWidth="1"/>
    <col min="261" max="261" width="6.28515625" customWidth="1"/>
    <col min="513" max="513" width="8.7109375" customWidth="1"/>
    <col min="514" max="514" width="21.28515625" bestFit="1" customWidth="1"/>
    <col min="515" max="515" width="68.28515625" customWidth="1"/>
    <col min="516" max="516" width="10" bestFit="1" customWidth="1"/>
    <col min="517" max="517" width="6.28515625" customWidth="1"/>
    <col min="769" max="769" width="8.7109375" customWidth="1"/>
    <col min="770" max="770" width="21.28515625" bestFit="1" customWidth="1"/>
    <col min="771" max="771" width="68.28515625" customWidth="1"/>
    <col min="772" max="772" width="10" bestFit="1" customWidth="1"/>
    <col min="773" max="773" width="6.28515625" customWidth="1"/>
    <col min="1025" max="1025" width="8.7109375" customWidth="1"/>
    <col min="1026" max="1026" width="21.28515625" bestFit="1" customWidth="1"/>
    <col min="1027" max="1027" width="68.28515625" customWidth="1"/>
    <col min="1028" max="1028" width="10" bestFit="1" customWidth="1"/>
    <col min="1029" max="1029" width="6.28515625" customWidth="1"/>
    <col min="1281" max="1281" width="8.7109375" customWidth="1"/>
    <col min="1282" max="1282" width="21.28515625" bestFit="1" customWidth="1"/>
    <col min="1283" max="1283" width="68.28515625" customWidth="1"/>
    <col min="1284" max="1284" width="10" bestFit="1" customWidth="1"/>
    <col min="1285" max="1285" width="6.28515625" customWidth="1"/>
    <col min="1537" max="1537" width="8.7109375" customWidth="1"/>
    <col min="1538" max="1538" width="21.28515625" bestFit="1" customWidth="1"/>
    <col min="1539" max="1539" width="68.28515625" customWidth="1"/>
    <col min="1540" max="1540" width="10" bestFit="1" customWidth="1"/>
    <col min="1541" max="1541" width="6.28515625" customWidth="1"/>
    <col min="1793" max="1793" width="8.7109375" customWidth="1"/>
    <col min="1794" max="1794" width="21.28515625" bestFit="1" customWidth="1"/>
    <col min="1795" max="1795" width="68.28515625" customWidth="1"/>
    <col min="1796" max="1796" width="10" bestFit="1" customWidth="1"/>
    <col min="1797" max="1797" width="6.28515625" customWidth="1"/>
    <col min="2049" max="2049" width="8.7109375" customWidth="1"/>
    <col min="2050" max="2050" width="21.28515625" bestFit="1" customWidth="1"/>
    <col min="2051" max="2051" width="68.28515625" customWidth="1"/>
    <col min="2052" max="2052" width="10" bestFit="1" customWidth="1"/>
    <col min="2053" max="2053" width="6.28515625" customWidth="1"/>
    <col min="2305" max="2305" width="8.7109375" customWidth="1"/>
    <col min="2306" max="2306" width="21.28515625" bestFit="1" customWidth="1"/>
    <col min="2307" max="2307" width="68.28515625" customWidth="1"/>
    <col min="2308" max="2308" width="10" bestFit="1" customWidth="1"/>
    <col min="2309" max="2309" width="6.28515625" customWidth="1"/>
    <col min="2561" max="2561" width="8.7109375" customWidth="1"/>
    <col min="2562" max="2562" width="21.28515625" bestFit="1" customWidth="1"/>
    <col min="2563" max="2563" width="68.28515625" customWidth="1"/>
    <col min="2564" max="2564" width="10" bestFit="1" customWidth="1"/>
    <col min="2565" max="2565" width="6.28515625" customWidth="1"/>
    <col min="2817" max="2817" width="8.7109375" customWidth="1"/>
    <col min="2818" max="2818" width="21.28515625" bestFit="1" customWidth="1"/>
    <col min="2819" max="2819" width="68.28515625" customWidth="1"/>
    <col min="2820" max="2820" width="10" bestFit="1" customWidth="1"/>
    <col min="2821" max="2821" width="6.28515625" customWidth="1"/>
    <col min="3073" max="3073" width="8.7109375" customWidth="1"/>
    <col min="3074" max="3074" width="21.28515625" bestFit="1" customWidth="1"/>
    <col min="3075" max="3075" width="68.28515625" customWidth="1"/>
    <col min="3076" max="3076" width="10" bestFit="1" customWidth="1"/>
    <col min="3077" max="3077" width="6.28515625" customWidth="1"/>
    <col min="3329" max="3329" width="8.7109375" customWidth="1"/>
    <col min="3330" max="3330" width="21.28515625" bestFit="1" customWidth="1"/>
    <col min="3331" max="3331" width="68.28515625" customWidth="1"/>
    <col min="3332" max="3332" width="10" bestFit="1" customWidth="1"/>
    <col min="3333" max="3333" width="6.28515625" customWidth="1"/>
    <col min="3585" max="3585" width="8.7109375" customWidth="1"/>
    <col min="3586" max="3586" width="21.28515625" bestFit="1" customWidth="1"/>
    <col min="3587" max="3587" width="68.28515625" customWidth="1"/>
    <col min="3588" max="3588" width="10" bestFit="1" customWidth="1"/>
    <col min="3589" max="3589" width="6.28515625" customWidth="1"/>
    <col min="3841" max="3841" width="8.7109375" customWidth="1"/>
    <col min="3842" max="3842" width="21.28515625" bestFit="1" customWidth="1"/>
    <col min="3843" max="3843" width="68.28515625" customWidth="1"/>
    <col min="3844" max="3844" width="10" bestFit="1" customWidth="1"/>
    <col min="3845" max="3845" width="6.28515625" customWidth="1"/>
    <col min="4097" max="4097" width="8.7109375" customWidth="1"/>
    <col min="4098" max="4098" width="21.28515625" bestFit="1" customWidth="1"/>
    <col min="4099" max="4099" width="68.28515625" customWidth="1"/>
    <col min="4100" max="4100" width="10" bestFit="1" customWidth="1"/>
    <col min="4101" max="4101" width="6.28515625" customWidth="1"/>
    <col min="4353" max="4353" width="8.7109375" customWidth="1"/>
    <col min="4354" max="4354" width="21.28515625" bestFit="1" customWidth="1"/>
    <col min="4355" max="4355" width="68.28515625" customWidth="1"/>
    <col min="4356" max="4356" width="10" bestFit="1" customWidth="1"/>
    <col min="4357" max="4357" width="6.28515625" customWidth="1"/>
    <col min="4609" max="4609" width="8.7109375" customWidth="1"/>
    <col min="4610" max="4610" width="21.28515625" bestFit="1" customWidth="1"/>
    <col min="4611" max="4611" width="68.28515625" customWidth="1"/>
    <col min="4612" max="4612" width="10" bestFit="1" customWidth="1"/>
    <col min="4613" max="4613" width="6.28515625" customWidth="1"/>
    <col min="4865" max="4865" width="8.7109375" customWidth="1"/>
    <col min="4866" max="4866" width="21.28515625" bestFit="1" customWidth="1"/>
    <col min="4867" max="4867" width="68.28515625" customWidth="1"/>
    <col min="4868" max="4868" width="10" bestFit="1" customWidth="1"/>
    <col min="4869" max="4869" width="6.28515625" customWidth="1"/>
    <col min="5121" max="5121" width="8.7109375" customWidth="1"/>
    <col min="5122" max="5122" width="21.28515625" bestFit="1" customWidth="1"/>
    <col min="5123" max="5123" width="68.28515625" customWidth="1"/>
    <col min="5124" max="5124" width="10" bestFit="1" customWidth="1"/>
    <col min="5125" max="5125" width="6.28515625" customWidth="1"/>
    <col min="5377" max="5377" width="8.7109375" customWidth="1"/>
    <col min="5378" max="5378" width="21.28515625" bestFit="1" customWidth="1"/>
    <col min="5379" max="5379" width="68.28515625" customWidth="1"/>
    <col min="5380" max="5380" width="10" bestFit="1" customWidth="1"/>
    <col min="5381" max="5381" width="6.28515625" customWidth="1"/>
    <col min="5633" max="5633" width="8.7109375" customWidth="1"/>
    <col min="5634" max="5634" width="21.28515625" bestFit="1" customWidth="1"/>
    <col min="5635" max="5635" width="68.28515625" customWidth="1"/>
    <col min="5636" max="5636" width="10" bestFit="1" customWidth="1"/>
    <col min="5637" max="5637" width="6.28515625" customWidth="1"/>
    <col min="5889" max="5889" width="8.7109375" customWidth="1"/>
    <col min="5890" max="5890" width="21.28515625" bestFit="1" customWidth="1"/>
    <col min="5891" max="5891" width="68.28515625" customWidth="1"/>
    <col min="5892" max="5892" width="10" bestFit="1" customWidth="1"/>
    <col min="5893" max="5893" width="6.28515625" customWidth="1"/>
    <col min="6145" max="6145" width="8.7109375" customWidth="1"/>
    <col min="6146" max="6146" width="21.28515625" bestFit="1" customWidth="1"/>
    <col min="6147" max="6147" width="68.28515625" customWidth="1"/>
    <col min="6148" max="6148" width="10" bestFit="1" customWidth="1"/>
    <col min="6149" max="6149" width="6.28515625" customWidth="1"/>
    <col min="6401" max="6401" width="8.7109375" customWidth="1"/>
    <col min="6402" max="6402" width="21.28515625" bestFit="1" customWidth="1"/>
    <col min="6403" max="6403" width="68.28515625" customWidth="1"/>
    <col min="6404" max="6404" width="10" bestFit="1" customWidth="1"/>
    <col min="6405" max="6405" width="6.28515625" customWidth="1"/>
    <col min="6657" max="6657" width="8.7109375" customWidth="1"/>
    <col min="6658" max="6658" width="21.28515625" bestFit="1" customWidth="1"/>
    <col min="6659" max="6659" width="68.28515625" customWidth="1"/>
    <col min="6660" max="6660" width="10" bestFit="1" customWidth="1"/>
    <col min="6661" max="6661" width="6.28515625" customWidth="1"/>
    <col min="6913" max="6913" width="8.7109375" customWidth="1"/>
    <col min="6914" max="6914" width="21.28515625" bestFit="1" customWidth="1"/>
    <col min="6915" max="6915" width="68.28515625" customWidth="1"/>
    <col min="6916" max="6916" width="10" bestFit="1" customWidth="1"/>
    <col min="6917" max="6917" width="6.28515625" customWidth="1"/>
    <col min="7169" max="7169" width="8.7109375" customWidth="1"/>
    <col min="7170" max="7170" width="21.28515625" bestFit="1" customWidth="1"/>
    <col min="7171" max="7171" width="68.28515625" customWidth="1"/>
    <col min="7172" max="7172" width="10" bestFit="1" customWidth="1"/>
    <col min="7173" max="7173" width="6.28515625" customWidth="1"/>
    <col min="7425" max="7425" width="8.7109375" customWidth="1"/>
    <col min="7426" max="7426" width="21.28515625" bestFit="1" customWidth="1"/>
    <col min="7427" max="7427" width="68.28515625" customWidth="1"/>
    <col min="7428" max="7428" width="10" bestFit="1" customWidth="1"/>
    <col min="7429" max="7429" width="6.28515625" customWidth="1"/>
    <col min="7681" max="7681" width="8.7109375" customWidth="1"/>
    <col min="7682" max="7682" width="21.28515625" bestFit="1" customWidth="1"/>
    <col min="7683" max="7683" width="68.28515625" customWidth="1"/>
    <col min="7684" max="7684" width="10" bestFit="1" customWidth="1"/>
    <col min="7685" max="7685" width="6.28515625" customWidth="1"/>
    <col min="7937" max="7937" width="8.7109375" customWidth="1"/>
    <col min="7938" max="7938" width="21.28515625" bestFit="1" customWidth="1"/>
    <col min="7939" max="7939" width="68.28515625" customWidth="1"/>
    <col min="7940" max="7940" width="10" bestFit="1" customWidth="1"/>
    <col min="7941" max="7941" width="6.28515625" customWidth="1"/>
    <col min="8193" max="8193" width="8.7109375" customWidth="1"/>
    <col min="8194" max="8194" width="21.28515625" bestFit="1" customWidth="1"/>
    <col min="8195" max="8195" width="68.28515625" customWidth="1"/>
    <col min="8196" max="8196" width="10" bestFit="1" customWidth="1"/>
    <col min="8197" max="8197" width="6.28515625" customWidth="1"/>
    <col min="8449" max="8449" width="8.7109375" customWidth="1"/>
    <col min="8450" max="8450" width="21.28515625" bestFit="1" customWidth="1"/>
    <col min="8451" max="8451" width="68.28515625" customWidth="1"/>
    <col min="8452" max="8452" width="10" bestFit="1" customWidth="1"/>
    <col min="8453" max="8453" width="6.28515625" customWidth="1"/>
    <col min="8705" max="8705" width="8.7109375" customWidth="1"/>
    <col min="8706" max="8706" width="21.28515625" bestFit="1" customWidth="1"/>
    <col min="8707" max="8707" width="68.28515625" customWidth="1"/>
    <col min="8708" max="8708" width="10" bestFit="1" customWidth="1"/>
    <col min="8709" max="8709" width="6.28515625" customWidth="1"/>
    <col min="8961" max="8961" width="8.7109375" customWidth="1"/>
    <col min="8962" max="8962" width="21.28515625" bestFit="1" customWidth="1"/>
    <col min="8963" max="8963" width="68.28515625" customWidth="1"/>
    <col min="8964" max="8964" width="10" bestFit="1" customWidth="1"/>
    <col min="8965" max="8965" width="6.28515625" customWidth="1"/>
    <col min="9217" max="9217" width="8.7109375" customWidth="1"/>
    <col min="9218" max="9218" width="21.28515625" bestFit="1" customWidth="1"/>
    <col min="9219" max="9219" width="68.28515625" customWidth="1"/>
    <col min="9220" max="9220" width="10" bestFit="1" customWidth="1"/>
    <col min="9221" max="9221" width="6.28515625" customWidth="1"/>
    <col min="9473" max="9473" width="8.7109375" customWidth="1"/>
    <col min="9474" max="9474" width="21.28515625" bestFit="1" customWidth="1"/>
    <col min="9475" max="9475" width="68.28515625" customWidth="1"/>
    <col min="9476" max="9476" width="10" bestFit="1" customWidth="1"/>
    <col min="9477" max="9477" width="6.28515625" customWidth="1"/>
    <col min="9729" max="9729" width="8.7109375" customWidth="1"/>
    <col min="9730" max="9730" width="21.28515625" bestFit="1" customWidth="1"/>
    <col min="9731" max="9731" width="68.28515625" customWidth="1"/>
    <col min="9732" max="9732" width="10" bestFit="1" customWidth="1"/>
    <col min="9733" max="9733" width="6.28515625" customWidth="1"/>
    <col min="9985" max="9985" width="8.7109375" customWidth="1"/>
    <col min="9986" max="9986" width="21.28515625" bestFit="1" customWidth="1"/>
    <col min="9987" max="9987" width="68.28515625" customWidth="1"/>
    <col min="9988" max="9988" width="10" bestFit="1" customWidth="1"/>
    <col min="9989" max="9989" width="6.28515625" customWidth="1"/>
    <col min="10241" max="10241" width="8.7109375" customWidth="1"/>
    <col min="10242" max="10242" width="21.28515625" bestFit="1" customWidth="1"/>
    <col min="10243" max="10243" width="68.28515625" customWidth="1"/>
    <col min="10244" max="10244" width="10" bestFit="1" customWidth="1"/>
    <col min="10245" max="10245" width="6.28515625" customWidth="1"/>
    <col min="10497" max="10497" width="8.7109375" customWidth="1"/>
    <col min="10498" max="10498" width="21.28515625" bestFit="1" customWidth="1"/>
    <col min="10499" max="10499" width="68.28515625" customWidth="1"/>
    <col min="10500" max="10500" width="10" bestFit="1" customWidth="1"/>
    <col min="10501" max="10501" width="6.28515625" customWidth="1"/>
    <col min="10753" max="10753" width="8.7109375" customWidth="1"/>
    <col min="10754" max="10754" width="21.28515625" bestFit="1" customWidth="1"/>
    <col min="10755" max="10755" width="68.28515625" customWidth="1"/>
    <col min="10756" max="10756" width="10" bestFit="1" customWidth="1"/>
    <col min="10757" max="10757" width="6.28515625" customWidth="1"/>
    <col min="11009" max="11009" width="8.7109375" customWidth="1"/>
    <col min="11010" max="11010" width="21.28515625" bestFit="1" customWidth="1"/>
    <col min="11011" max="11011" width="68.28515625" customWidth="1"/>
    <col min="11012" max="11012" width="10" bestFit="1" customWidth="1"/>
    <col min="11013" max="11013" width="6.28515625" customWidth="1"/>
    <col min="11265" max="11265" width="8.7109375" customWidth="1"/>
    <col min="11266" max="11266" width="21.28515625" bestFit="1" customWidth="1"/>
    <col min="11267" max="11267" width="68.28515625" customWidth="1"/>
    <col min="11268" max="11268" width="10" bestFit="1" customWidth="1"/>
    <col min="11269" max="11269" width="6.28515625" customWidth="1"/>
    <col min="11521" max="11521" width="8.7109375" customWidth="1"/>
    <col min="11522" max="11522" width="21.28515625" bestFit="1" customWidth="1"/>
    <col min="11523" max="11523" width="68.28515625" customWidth="1"/>
    <col min="11524" max="11524" width="10" bestFit="1" customWidth="1"/>
    <col min="11525" max="11525" width="6.28515625" customWidth="1"/>
    <col min="11777" max="11777" width="8.7109375" customWidth="1"/>
    <col min="11778" max="11778" width="21.28515625" bestFit="1" customWidth="1"/>
    <col min="11779" max="11779" width="68.28515625" customWidth="1"/>
    <col min="11780" max="11780" width="10" bestFit="1" customWidth="1"/>
    <col min="11781" max="11781" width="6.28515625" customWidth="1"/>
    <col min="12033" max="12033" width="8.7109375" customWidth="1"/>
    <col min="12034" max="12034" width="21.28515625" bestFit="1" customWidth="1"/>
    <col min="12035" max="12035" width="68.28515625" customWidth="1"/>
    <col min="12036" max="12036" width="10" bestFit="1" customWidth="1"/>
    <col min="12037" max="12037" width="6.28515625" customWidth="1"/>
    <col min="12289" max="12289" width="8.7109375" customWidth="1"/>
    <col min="12290" max="12290" width="21.28515625" bestFit="1" customWidth="1"/>
    <col min="12291" max="12291" width="68.28515625" customWidth="1"/>
    <col min="12292" max="12292" width="10" bestFit="1" customWidth="1"/>
    <col min="12293" max="12293" width="6.28515625" customWidth="1"/>
    <col min="12545" max="12545" width="8.7109375" customWidth="1"/>
    <col min="12546" max="12546" width="21.28515625" bestFit="1" customWidth="1"/>
    <col min="12547" max="12547" width="68.28515625" customWidth="1"/>
    <col min="12548" max="12548" width="10" bestFit="1" customWidth="1"/>
    <col min="12549" max="12549" width="6.28515625" customWidth="1"/>
    <col min="12801" max="12801" width="8.7109375" customWidth="1"/>
    <col min="12802" max="12802" width="21.28515625" bestFit="1" customWidth="1"/>
    <col min="12803" max="12803" width="68.28515625" customWidth="1"/>
    <col min="12804" max="12804" width="10" bestFit="1" customWidth="1"/>
    <col min="12805" max="12805" width="6.28515625" customWidth="1"/>
    <col min="13057" max="13057" width="8.7109375" customWidth="1"/>
    <col min="13058" max="13058" width="21.28515625" bestFit="1" customWidth="1"/>
    <col min="13059" max="13059" width="68.28515625" customWidth="1"/>
    <col min="13060" max="13060" width="10" bestFit="1" customWidth="1"/>
    <col min="13061" max="13061" width="6.28515625" customWidth="1"/>
    <col min="13313" max="13313" width="8.7109375" customWidth="1"/>
    <col min="13314" max="13314" width="21.28515625" bestFit="1" customWidth="1"/>
    <col min="13315" max="13315" width="68.28515625" customWidth="1"/>
    <col min="13316" max="13316" width="10" bestFit="1" customWidth="1"/>
    <col min="13317" max="13317" width="6.28515625" customWidth="1"/>
    <col min="13569" max="13569" width="8.7109375" customWidth="1"/>
    <col min="13570" max="13570" width="21.28515625" bestFit="1" customWidth="1"/>
    <col min="13571" max="13571" width="68.28515625" customWidth="1"/>
    <col min="13572" max="13572" width="10" bestFit="1" customWidth="1"/>
    <col min="13573" max="13573" width="6.28515625" customWidth="1"/>
    <col min="13825" max="13825" width="8.7109375" customWidth="1"/>
    <col min="13826" max="13826" width="21.28515625" bestFit="1" customWidth="1"/>
    <col min="13827" max="13827" width="68.28515625" customWidth="1"/>
    <col min="13828" max="13828" width="10" bestFit="1" customWidth="1"/>
    <col min="13829" max="13829" width="6.28515625" customWidth="1"/>
    <col min="14081" max="14081" width="8.7109375" customWidth="1"/>
    <col min="14082" max="14082" width="21.28515625" bestFit="1" customWidth="1"/>
    <col min="14083" max="14083" width="68.28515625" customWidth="1"/>
    <col min="14084" max="14084" width="10" bestFit="1" customWidth="1"/>
    <col min="14085" max="14085" width="6.28515625" customWidth="1"/>
    <col min="14337" max="14337" width="8.7109375" customWidth="1"/>
    <col min="14338" max="14338" width="21.28515625" bestFit="1" customWidth="1"/>
    <col min="14339" max="14339" width="68.28515625" customWidth="1"/>
    <col min="14340" max="14340" width="10" bestFit="1" customWidth="1"/>
    <col min="14341" max="14341" width="6.28515625" customWidth="1"/>
    <col min="14593" max="14593" width="8.7109375" customWidth="1"/>
    <col min="14594" max="14594" width="21.28515625" bestFit="1" customWidth="1"/>
    <col min="14595" max="14595" width="68.28515625" customWidth="1"/>
    <col min="14596" max="14596" width="10" bestFit="1" customWidth="1"/>
    <col min="14597" max="14597" width="6.28515625" customWidth="1"/>
    <col min="14849" max="14849" width="8.7109375" customWidth="1"/>
    <col min="14850" max="14850" width="21.28515625" bestFit="1" customWidth="1"/>
    <col min="14851" max="14851" width="68.28515625" customWidth="1"/>
    <col min="14852" max="14852" width="10" bestFit="1" customWidth="1"/>
    <col min="14853" max="14853" width="6.28515625" customWidth="1"/>
    <col min="15105" max="15105" width="8.7109375" customWidth="1"/>
    <col min="15106" max="15106" width="21.28515625" bestFit="1" customWidth="1"/>
    <col min="15107" max="15107" width="68.28515625" customWidth="1"/>
    <col min="15108" max="15108" width="10" bestFit="1" customWidth="1"/>
    <col min="15109" max="15109" width="6.28515625" customWidth="1"/>
    <col min="15361" max="15361" width="8.7109375" customWidth="1"/>
    <col min="15362" max="15362" width="21.28515625" bestFit="1" customWidth="1"/>
    <col min="15363" max="15363" width="68.28515625" customWidth="1"/>
    <col min="15364" max="15364" width="10" bestFit="1" customWidth="1"/>
    <col min="15365" max="15365" width="6.28515625" customWidth="1"/>
    <col min="15617" max="15617" width="8.7109375" customWidth="1"/>
    <col min="15618" max="15618" width="21.28515625" bestFit="1" customWidth="1"/>
    <col min="15619" max="15619" width="68.28515625" customWidth="1"/>
    <col min="15620" max="15620" width="10" bestFit="1" customWidth="1"/>
    <col min="15621" max="15621" width="6.28515625" customWidth="1"/>
    <col min="15873" max="15873" width="8.7109375" customWidth="1"/>
    <col min="15874" max="15874" width="21.28515625" bestFit="1" customWidth="1"/>
    <col min="15875" max="15875" width="68.28515625" customWidth="1"/>
    <col min="15876" max="15876" width="10" bestFit="1" customWidth="1"/>
    <col min="15877" max="15877" width="6.28515625" customWidth="1"/>
    <col min="16129" max="16129" width="8.7109375" customWidth="1"/>
    <col min="16130" max="16130" width="21.28515625" bestFit="1" customWidth="1"/>
    <col min="16131" max="16131" width="68.28515625" customWidth="1"/>
    <col min="16132" max="16132" width="10" bestFit="1" customWidth="1"/>
    <col min="16133" max="16133" width="6.28515625" customWidth="1"/>
  </cols>
  <sheetData>
    <row r="1" spans="1:5">
      <c r="A1" s="534" t="s">
        <v>48</v>
      </c>
      <c r="B1" s="534"/>
      <c r="C1" s="534"/>
      <c r="D1" s="534"/>
      <c r="E1" s="534"/>
    </row>
    <row r="2" spans="1:5">
      <c r="A2" s="534" t="s">
        <v>4</v>
      </c>
      <c r="B2" s="534"/>
      <c r="C2" s="534"/>
      <c r="D2" s="534"/>
      <c r="E2" s="534"/>
    </row>
    <row r="3" spans="1:5">
      <c r="A3" s="534"/>
      <c r="B3" s="534"/>
      <c r="C3" s="534"/>
      <c r="D3" s="534"/>
      <c r="E3" s="534"/>
    </row>
    <row r="4" spans="1:5">
      <c r="A4" s="534" t="s">
        <v>126</v>
      </c>
      <c r="B4" s="534" t="s">
        <v>241</v>
      </c>
      <c r="C4" s="534" t="s">
        <v>242</v>
      </c>
      <c r="D4" s="534" t="s">
        <v>243</v>
      </c>
      <c r="E4" s="534" t="s">
        <v>244</v>
      </c>
    </row>
    <row r="5" spans="1:5">
      <c r="A5" s="534">
        <v>1</v>
      </c>
      <c r="B5" s="534" t="s">
        <v>0</v>
      </c>
      <c r="C5" s="224" t="s">
        <v>3</v>
      </c>
      <c r="D5" s="535" t="s">
        <v>2</v>
      </c>
      <c r="E5" s="535" t="s">
        <v>1</v>
      </c>
    </row>
    <row r="6" spans="1:5">
      <c r="A6" s="534">
        <v>2</v>
      </c>
      <c r="B6" s="534" t="s">
        <v>30</v>
      </c>
      <c r="C6" s="224" t="s">
        <v>29</v>
      </c>
      <c r="D6" s="535" t="s">
        <v>2</v>
      </c>
      <c r="E6" s="535" t="s">
        <v>28</v>
      </c>
    </row>
    <row r="7" spans="1:5">
      <c r="A7" s="534">
        <v>3</v>
      </c>
      <c r="B7" s="534" t="s">
        <v>35</v>
      </c>
      <c r="C7" s="224" t="s">
        <v>36</v>
      </c>
      <c r="D7" s="535" t="s">
        <v>2</v>
      </c>
      <c r="E7" s="535" t="s">
        <v>28</v>
      </c>
    </row>
    <row r="8" spans="1:5">
      <c r="A8" s="534">
        <v>4</v>
      </c>
      <c r="B8" s="534" t="s">
        <v>49</v>
      </c>
      <c r="C8" s="224" t="s">
        <v>50</v>
      </c>
      <c r="D8" s="535" t="s">
        <v>2</v>
      </c>
      <c r="E8" s="535" t="s">
        <v>51</v>
      </c>
    </row>
    <row r="9" spans="1:5">
      <c r="A9" s="534">
        <v>5</v>
      </c>
      <c r="B9" s="534" t="s">
        <v>39</v>
      </c>
      <c r="C9" s="224" t="s">
        <v>40</v>
      </c>
      <c r="D9" s="535" t="s">
        <v>38</v>
      </c>
      <c r="E9" s="535" t="s">
        <v>37</v>
      </c>
    </row>
    <row r="10" spans="1:5">
      <c r="A10" s="534">
        <v>6</v>
      </c>
      <c r="B10" s="534" t="s">
        <v>41</v>
      </c>
      <c r="C10" s="224" t="s">
        <v>42</v>
      </c>
      <c r="D10" s="535" t="s">
        <v>43</v>
      </c>
      <c r="E10" s="535" t="s">
        <v>37</v>
      </c>
    </row>
    <row r="11" spans="1:5">
      <c r="A11" s="534">
        <v>7</v>
      </c>
      <c r="B11" s="534" t="s">
        <v>44</v>
      </c>
      <c r="C11" s="224" t="s">
        <v>45</v>
      </c>
      <c r="D11" s="535" t="s">
        <v>43</v>
      </c>
      <c r="E11" s="535" t="s">
        <v>37</v>
      </c>
    </row>
    <row r="12" spans="1:5">
      <c r="A12" s="534">
        <v>8</v>
      </c>
      <c r="B12" s="534" t="s">
        <v>46</v>
      </c>
      <c r="C12" s="224" t="s">
        <v>47</v>
      </c>
      <c r="D12" s="535" t="s">
        <v>83</v>
      </c>
      <c r="E12" s="535" t="s">
        <v>37</v>
      </c>
    </row>
    <row r="13" spans="1:5">
      <c r="A13" s="534">
        <v>9</v>
      </c>
      <c r="B13" s="534" t="s">
        <v>52</v>
      </c>
      <c r="C13" s="224" t="s">
        <v>53</v>
      </c>
      <c r="D13" s="535" t="s">
        <v>54</v>
      </c>
      <c r="E13" s="535" t="s">
        <v>55</v>
      </c>
    </row>
    <row r="14" spans="1:5">
      <c r="A14" s="534">
        <v>10</v>
      </c>
      <c r="B14" s="534" t="s">
        <v>56</v>
      </c>
      <c r="C14" s="224" t="s">
        <v>57</v>
      </c>
      <c r="D14" s="535" t="s">
        <v>54</v>
      </c>
      <c r="E14" s="535" t="s">
        <v>55</v>
      </c>
    </row>
    <row r="15" spans="1:5">
      <c r="A15" s="534">
        <v>11</v>
      </c>
      <c r="B15" s="534" t="s">
        <v>58</v>
      </c>
      <c r="C15" s="224" t="s">
        <v>59</v>
      </c>
      <c r="D15" s="535" t="s">
        <v>54</v>
      </c>
      <c r="E15" s="535" t="s">
        <v>55</v>
      </c>
    </row>
    <row r="16" spans="1:5">
      <c r="A16" s="534">
        <v>12</v>
      </c>
      <c r="B16" s="534" t="s">
        <v>60</v>
      </c>
      <c r="C16" s="224" t="s">
        <v>61</v>
      </c>
      <c r="D16" s="535" t="s">
        <v>54</v>
      </c>
      <c r="E16" s="535" t="s">
        <v>55</v>
      </c>
    </row>
    <row r="17" spans="1:5">
      <c r="A17" s="534">
        <v>13</v>
      </c>
      <c r="B17" s="534" t="s">
        <v>62</v>
      </c>
      <c r="C17" s="224" t="s">
        <v>63</v>
      </c>
      <c r="D17" s="535" t="s">
        <v>64</v>
      </c>
      <c r="E17" s="535" t="s">
        <v>55</v>
      </c>
    </row>
    <row r="18" spans="1:5">
      <c r="A18" s="534">
        <v>14</v>
      </c>
      <c r="B18" s="534" t="s">
        <v>65</v>
      </c>
      <c r="C18" s="224" t="s">
        <v>66</v>
      </c>
      <c r="D18" s="535" t="s">
        <v>64</v>
      </c>
      <c r="E18" s="535" t="s">
        <v>55</v>
      </c>
    </row>
    <row r="19" spans="1:5">
      <c r="A19" s="534">
        <v>15</v>
      </c>
      <c r="B19" s="534" t="s">
        <v>67</v>
      </c>
      <c r="C19" s="224" t="s">
        <v>68</v>
      </c>
      <c r="D19" s="535" t="s">
        <v>64</v>
      </c>
      <c r="E19" s="535" t="s">
        <v>55</v>
      </c>
    </row>
    <row r="20" spans="1:5">
      <c r="A20" s="534">
        <v>16</v>
      </c>
      <c r="B20" s="534" t="s">
        <v>69</v>
      </c>
      <c r="C20" s="224" t="s">
        <v>66</v>
      </c>
      <c r="D20" s="535" t="s">
        <v>64</v>
      </c>
      <c r="E20" s="535" t="s">
        <v>55</v>
      </c>
    </row>
    <row r="21" spans="1:5">
      <c r="A21" s="534">
        <v>17</v>
      </c>
      <c r="B21" s="534" t="s">
        <v>70</v>
      </c>
      <c r="C21" s="224" t="s">
        <v>71</v>
      </c>
      <c r="D21" s="535" t="s">
        <v>72</v>
      </c>
      <c r="E21" s="535" t="s">
        <v>55</v>
      </c>
    </row>
    <row r="22" spans="1:5">
      <c r="A22" s="534">
        <v>18</v>
      </c>
      <c r="B22" s="534" t="s">
        <v>73</v>
      </c>
      <c r="C22" s="224" t="s">
        <v>74</v>
      </c>
      <c r="D22" s="535" t="s">
        <v>38</v>
      </c>
      <c r="E22" s="535" t="s">
        <v>55</v>
      </c>
    </row>
    <row r="23" spans="1:5">
      <c r="A23" s="534">
        <v>19</v>
      </c>
      <c r="B23" s="534" t="s">
        <v>75</v>
      </c>
      <c r="C23" s="224" t="s">
        <v>76</v>
      </c>
      <c r="D23" s="535" t="s">
        <v>38</v>
      </c>
      <c r="E23" s="535" t="s">
        <v>55</v>
      </c>
    </row>
    <row r="24" spans="1:5">
      <c r="A24" s="534">
        <v>20</v>
      </c>
      <c r="B24" s="534" t="s">
        <v>77</v>
      </c>
      <c r="C24" s="224" t="s">
        <v>79</v>
      </c>
      <c r="D24" s="535" t="s">
        <v>78</v>
      </c>
      <c r="E24" s="535" t="s">
        <v>55</v>
      </c>
    </row>
    <row r="25" spans="1:5">
      <c r="A25" s="534">
        <v>21</v>
      </c>
      <c r="B25" s="534" t="s">
        <v>80</v>
      </c>
      <c r="C25" s="224" t="s">
        <v>81</v>
      </c>
      <c r="D25" s="535" t="s">
        <v>82</v>
      </c>
      <c r="E25" s="535" t="s">
        <v>55</v>
      </c>
    </row>
    <row r="26" spans="1:5">
      <c r="A26" s="534">
        <v>22</v>
      </c>
      <c r="B26" s="534" t="s">
        <v>84</v>
      </c>
      <c r="C26" s="224" t="s">
        <v>85</v>
      </c>
      <c r="D26" s="535" t="s">
        <v>83</v>
      </c>
      <c r="E26" s="535" t="s">
        <v>55</v>
      </c>
    </row>
    <row r="27" spans="1:5">
      <c r="A27" s="534">
        <v>23</v>
      </c>
      <c r="B27" s="534" t="s">
        <v>86</v>
      </c>
      <c r="C27" s="224" t="s">
        <v>87</v>
      </c>
      <c r="D27" s="535" t="s">
        <v>83</v>
      </c>
      <c r="E27" s="535" t="s">
        <v>55</v>
      </c>
    </row>
    <row r="28" spans="1:5">
      <c r="A28" s="534">
        <v>24</v>
      </c>
      <c r="B28" s="534" t="s">
        <v>88</v>
      </c>
      <c r="C28" s="224" t="s">
        <v>89</v>
      </c>
      <c r="D28" s="535" t="s">
        <v>90</v>
      </c>
      <c r="E28" s="535" t="s">
        <v>55</v>
      </c>
    </row>
    <row r="29" spans="1:5">
      <c r="A29" s="534">
        <v>25</v>
      </c>
      <c r="B29" s="534" t="s">
        <v>91</v>
      </c>
      <c r="C29" s="224" t="s">
        <v>92</v>
      </c>
      <c r="D29" s="535" t="s">
        <v>90</v>
      </c>
      <c r="E29" s="535" t="s">
        <v>55</v>
      </c>
    </row>
    <row r="30" spans="1:5">
      <c r="A30" s="534">
        <v>26</v>
      </c>
      <c r="B30" s="534" t="s">
        <v>93</v>
      </c>
      <c r="C30" s="224" t="s">
        <v>94</v>
      </c>
      <c r="D30" s="535" t="s">
        <v>90</v>
      </c>
      <c r="E30" s="535" t="s">
        <v>55</v>
      </c>
    </row>
    <row r="31" spans="1:5">
      <c r="A31" s="534">
        <v>27</v>
      </c>
      <c r="B31" s="534" t="s">
        <v>95</v>
      </c>
      <c r="C31" s="224" t="s">
        <v>94</v>
      </c>
      <c r="D31" s="535" t="s">
        <v>90</v>
      </c>
      <c r="E31" s="535" t="s">
        <v>55</v>
      </c>
    </row>
    <row r="32" spans="1:5">
      <c r="A32" s="534">
        <v>28</v>
      </c>
      <c r="B32" s="534" t="s">
        <v>96</v>
      </c>
      <c r="C32" s="224" t="s">
        <v>97</v>
      </c>
      <c r="D32" s="535" t="s">
        <v>98</v>
      </c>
      <c r="E32" s="535" t="s">
        <v>55</v>
      </c>
    </row>
    <row r="33" spans="1:5">
      <c r="A33" s="534">
        <v>29</v>
      </c>
      <c r="B33" s="534" t="s">
        <v>99</v>
      </c>
      <c r="C33" s="224" t="s">
        <v>100</v>
      </c>
      <c r="D33" s="535" t="s">
        <v>98</v>
      </c>
      <c r="E33" s="535" t="s">
        <v>55</v>
      </c>
    </row>
    <row r="34" spans="1:5">
      <c r="A34" s="534">
        <v>30</v>
      </c>
      <c r="B34" s="534" t="s">
        <v>101</v>
      </c>
      <c r="C34" s="224" t="s">
        <v>102</v>
      </c>
      <c r="D34" s="535" t="s">
        <v>43</v>
      </c>
      <c r="E34" s="535" t="s">
        <v>55</v>
      </c>
    </row>
    <row r="35" spans="1:5">
      <c r="A35" s="534">
        <v>31</v>
      </c>
      <c r="B35" s="534" t="s">
        <v>103</v>
      </c>
      <c r="C35" s="224" t="s">
        <v>104</v>
      </c>
      <c r="D35" s="535" t="s">
        <v>43</v>
      </c>
      <c r="E35" s="535" t="s">
        <v>55</v>
      </c>
    </row>
    <row r="36" spans="1:5">
      <c r="A36" s="534">
        <v>32</v>
      </c>
      <c r="B36" s="534" t="s">
        <v>105</v>
      </c>
      <c r="C36" s="224" t="s">
        <v>106</v>
      </c>
      <c r="D36" s="535" t="s">
        <v>107</v>
      </c>
      <c r="E36" s="535" t="s">
        <v>55</v>
      </c>
    </row>
    <row r="37" spans="1:5">
      <c r="A37" s="534">
        <v>33</v>
      </c>
      <c r="B37" s="534" t="s">
        <v>108</v>
      </c>
      <c r="C37" s="224" t="s">
        <v>109</v>
      </c>
      <c r="D37" s="535" t="s">
        <v>107</v>
      </c>
      <c r="E37" s="535" t="s">
        <v>55</v>
      </c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showGridLines="0" zoomScaleNormal="100" workbookViewId="0">
      <selection activeCell="A10" sqref="A10"/>
    </sheetView>
  </sheetViews>
  <sheetFormatPr defaultColWidth="9.140625" defaultRowHeight="11.25"/>
  <cols>
    <col min="1" max="1" width="9.140625" style="1"/>
    <col min="2" max="2" width="18.140625" style="1" customWidth="1"/>
    <col min="3" max="3" width="5.85546875" style="18" customWidth="1"/>
    <col min="4" max="4" width="4.42578125" style="1" customWidth="1"/>
    <col min="5" max="5" width="6.28515625" style="1" customWidth="1"/>
    <col min="6" max="6" width="6.7109375" style="1" customWidth="1"/>
    <col min="7" max="7" width="6.5703125" style="1" customWidth="1"/>
    <col min="8" max="9" width="7.42578125" style="21" customWidth="1"/>
    <col min="10" max="10" width="9.140625" style="1"/>
    <col min="11" max="11" width="7.28515625" style="1" customWidth="1"/>
    <col min="12" max="17" width="4.85546875" style="1" customWidth="1"/>
    <col min="18" max="16384" width="9.140625" style="1"/>
  </cols>
  <sheetData>
    <row r="1" spans="1:18" ht="12">
      <c r="A1" s="19" t="s">
        <v>14</v>
      </c>
      <c r="B1" s="23" t="s">
        <v>15</v>
      </c>
      <c r="C1" s="24" t="s">
        <v>16</v>
      </c>
      <c r="D1" s="25"/>
      <c r="E1" s="25" t="s">
        <v>17</v>
      </c>
      <c r="F1" s="25" t="s">
        <v>119</v>
      </c>
      <c r="G1" s="25"/>
      <c r="H1" s="25" t="s">
        <v>117</v>
      </c>
      <c r="I1" s="25"/>
      <c r="J1" s="25"/>
      <c r="K1" s="25"/>
      <c r="L1" s="25"/>
      <c r="M1" s="25"/>
      <c r="N1" s="1334"/>
      <c r="O1" s="1334"/>
      <c r="P1" s="25"/>
      <c r="Q1" s="25" t="s">
        <v>31</v>
      </c>
      <c r="R1" s="19" t="s">
        <v>110</v>
      </c>
    </row>
    <row r="2" spans="1:18" ht="12">
      <c r="A2" s="19" t="s">
        <v>18</v>
      </c>
      <c r="B2" s="23" t="s">
        <v>19</v>
      </c>
      <c r="C2" s="24"/>
      <c r="D2" s="23"/>
      <c r="E2" s="25" t="s">
        <v>20</v>
      </c>
      <c r="F2" s="25" t="s">
        <v>21</v>
      </c>
      <c r="G2" s="25"/>
      <c r="H2" s="25" t="s">
        <v>118</v>
      </c>
      <c r="I2" s="25" t="s">
        <v>113</v>
      </c>
      <c r="J2" s="25" t="s">
        <v>145</v>
      </c>
      <c r="K2" s="25" t="s">
        <v>727</v>
      </c>
      <c r="L2" s="25"/>
      <c r="M2" s="25"/>
      <c r="N2" s="25"/>
      <c r="O2" s="25"/>
      <c r="P2" s="25"/>
      <c r="Q2" s="19" t="s">
        <v>32</v>
      </c>
      <c r="R2" s="19" t="s">
        <v>111</v>
      </c>
    </row>
    <row r="3" spans="1:18" ht="12">
      <c r="A3" s="19"/>
      <c r="B3" s="23"/>
      <c r="C3" s="24"/>
      <c r="D3" s="25" t="s">
        <v>26</v>
      </c>
      <c r="E3" s="25"/>
      <c r="F3" s="25"/>
      <c r="G3" s="25"/>
      <c r="H3" s="25"/>
      <c r="I3" s="25"/>
      <c r="J3" s="23"/>
      <c r="K3" s="23"/>
      <c r="L3" s="23"/>
      <c r="M3" s="23"/>
      <c r="N3" s="25"/>
      <c r="O3" s="25"/>
      <c r="P3" s="25"/>
      <c r="Q3" s="19" t="s">
        <v>33</v>
      </c>
      <c r="R3" s="23"/>
    </row>
    <row r="4" spans="1:18" ht="12">
      <c r="A4" s="26"/>
      <c r="B4" s="27"/>
      <c r="C4" s="28" t="s">
        <v>22</v>
      </c>
      <c r="D4" s="29" t="s">
        <v>27</v>
      </c>
      <c r="E4" s="29" t="s">
        <v>23</v>
      </c>
      <c r="F4" s="29" t="s">
        <v>24</v>
      </c>
      <c r="G4" s="29"/>
      <c r="H4" s="29" t="s">
        <v>25</v>
      </c>
      <c r="I4" s="29" t="s">
        <v>25</v>
      </c>
      <c r="J4" s="30" t="s">
        <v>25</v>
      </c>
      <c r="K4" s="30" t="s">
        <v>236</v>
      </c>
      <c r="L4" s="30"/>
      <c r="M4" s="30"/>
      <c r="N4" s="30" t="s">
        <v>25</v>
      </c>
      <c r="O4" s="30" t="s">
        <v>25</v>
      </c>
      <c r="P4" s="30" t="s">
        <v>25</v>
      </c>
      <c r="Q4" s="30" t="s">
        <v>25</v>
      </c>
      <c r="R4" s="30" t="s">
        <v>25</v>
      </c>
    </row>
    <row r="5" spans="1:18" ht="12.95" customHeight="1">
      <c r="A5" s="31">
        <v>1</v>
      </c>
      <c r="B5" s="32" t="s">
        <v>0</v>
      </c>
      <c r="C5" s="33">
        <v>87.564923655172421</v>
      </c>
      <c r="D5" s="34"/>
      <c r="E5" s="33">
        <v>55.825000000000003</v>
      </c>
      <c r="F5" s="34"/>
      <c r="G5" s="35"/>
      <c r="H5" s="36">
        <v>4.5</v>
      </c>
      <c r="I5" s="36">
        <v>4</v>
      </c>
      <c r="J5" s="33">
        <v>5.5</v>
      </c>
      <c r="K5" s="35">
        <v>22.5</v>
      </c>
      <c r="L5" s="36"/>
      <c r="M5" s="36"/>
      <c r="N5" s="32"/>
      <c r="O5" s="32"/>
      <c r="P5" s="32"/>
      <c r="Q5" s="32"/>
      <c r="R5" s="35"/>
    </row>
    <row r="6" spans="1:18" ht="12.95" customHeight="1">
      <c r="A6" s="37">
        <v>2</v>
      </c>
      <c r="B6" s="38" t="s">
        <v>30</v>
      </c>
      <c r="C6" s="39">
        <v>83.3639115</v>
      </c>
      <c r="D6" s="40"/>
      <c r="E6" s="39">
        <v>54.484999999999999</v>
      </c>
      <c r="F6" s="40"/>
      <c r="G6" s="41"/>
      <c r="H6" s="42">
        <v>5.5</v>
      </c>
      <c r="I6" s="42">
        <v>4</v>
      </c>
      <c r="J6" s="39">
        <v>5</v>
      </c>
      <c r="K6" s="41">
        <v>37.5</v>
      </c>
      <c r="L6" s="42"/>
      <c r="M6" s="42"/>
      <c r="N6" s="38"/>
      <c r="O6" s="38"/>
      <c r="P6" s="38"/>
      <c r="Q6" s="38"/>
      <c r="R6" s="41"/>
    </row>
    <row r="7" spans="1:18" ht="12.95" customHeight="1">
      <c r="A7" s="37">
        <v>3</v>
      </c>
      <c r="B7" s="38" t="s">
        <v>35</v>
      </c>
      <c r="C7" s="39">
        <v>79.565684448275846</v>
      </c>
      <c r="D7" s="40"/>
      <c r="E7" s="39">
        <v>57.2</v>
      </c>
      <c r="F7" s="40"/>
      <c r="G7" s="41"/>
      <c r="H7" s="42">
        <v>4.5</v>
      </c>
      <c r="I7" s="42">
        <v>3</v>
      </c>
      <c r="J7" s="39">
        <v>5</v>
      </c>
      <c r="K7" s="41">
        <v>22.5</v>
      </c>
      <c r="L7" s="42"/>
      <c r="M7" s="42"/>
      <c r="N7" s="38"/>
      <c r="O7" s="38"/>
      <c r="P7" s="38"/>
      <c r="Q7" s="38"/>
      <c r="R7" s="41"/>
    </row>
    <row r="8" spans="1:18" ht="12.95" customHeight="1">
      <c r="A8" s="37">
        <v>4</v>
      </c>
      <c r="B8" s="38" t="s">
        <v>49</v>
      </c>
      <c r="C8" s="39">
        <v>94.801157333333322</v>
      </c>
      <c r="D8" s="40"/>
      <c r="E8" s="39">
        <v>56.875</v>
      </c>
      <c r="F8" s="40"/>
      <c r="G8" s="41"/>
      <c r="H8" s="42">
        <v>4</v>
      </c>
      <c r="I8" s="42">
        <v>3</v>
      </c>
      <c r="J8" s="39">
        <v>6</v>
      </c>
      <c r="K8" s="41">
        <v>37.5</v>
      </c>
      <c r="L8" s="42"/>
      <c r="M8" s="42"/>
      <c r="N8" s="38"/>
      <c r="O8" s="38"/>
      <c r="P8" s="38"/>
      <c r="Q8" s="38"/>
      <c r="R8" s="41"/>
    </row>
    <row r="9" spans="1:18" ht="12.95" customHeight="1">
      <c r="A9" s="37">
        <v>5</v>
      </c>
      <c r="B9" s="38" t="s">
        <v>39</v>
      </c>
      <c r="C9" s="39">
        <v>78.478354189655164</v>
      </c>
      <c r="D9" s="40"/>
      <c r="E9" s="39">
        <v>54.150000000000006</v>
      </c>
      <c r="F9" s="40"/>
      <c r="G9" s="41"/>
      <c r="H9" s="42">
        <v>5</v>
      </c>
      <c r="I9" s="42">
        <v>3.833333333333333</v>
      </c>
      <c r="J9" s="39">
        <v>3.5</v>
      </c>
      <c r="K9" s="41">
        <v>20</v>
      </c>
      <c r="L9" s="42"/>
      <c r="M9" s="42"/>
      <c r="N9" s="38"/>
      <c r="O9" s="38"/>
      <c r="P9" s="38"/>
      <c r="Q9" s="38"/>
      <c r="R9" s="41"/>
    </row>
    <row r="10" spans="1:18" ht="12.95" customHeight="1">
      <c r="A10" s="37">
        <v>6</v>
      </c>
      <c r="B10" s="38" t="s">
        <v>41</v>
      </c>
      <c r="C10" s="39">
        <v>90.851707074712635</v>
      </c>
      <c r="D10" s="40"/>
      <c r="E10" s="39">
        <v>56.555</v>
      </c>
      <c r="F10" s="40"/>
      <c r="G10" s="41"/>
      <c r="H10" s="42">
        <v>4.75</v>
      </c>
      <c r="I10" s="42">
        <v>3.166666666666667</v>
      </c>
      <c r="J10" s="39">
        <v>3.5</v>
      </c>
      <c r="K10" s="41">
        <v>22.5</v>
      </c>
      <c r="L10" s="42"/>
      <c r="M10" s="42"/>
      <c r="N10" s="38"/>
      <c r="O10" s="38"/>
      <c r="P10" s="38"/>
      <c r="Q10" s="38"/>
      <c r="R10" s="41"/>
    </row>
    <row r="11" spans="1:18" ht="12.95" customHeight="1">
      <c r="A11" s="37">
        <v>7</v>
      </c>
      <c r="B11" s="38" t="s">
        <v>44</v>
      </c>
      <c r="C11" s="39">
        <v>88.427588459770107</v>
      </c>
      <c r="D11" s="40"/>
      <c r="E11" s="39">
        <v>57.21</v>
      </c>
      <c r="F11" s="40"/>
      <c r="G11" s="41"/>
      <c r="H11" s="42">
        <v>5.5</v>
      </c>
      <c r="I11" s="42">
        <v>4.333333333333333</v>
      </c>
      <c r="J11" s="39">
        <v>7.5</v>
      </c>
      <c r="K11" s="41">
        <v>32.5</v>
      </c>
      <c r="L11" s="42"/>
      <c r="M11" s="42"/>
      <c r="N11" s="38"/>
      <c r="O11" s="38"/>
      <c r="P11" s="38"/>
      <c r="Q11" s="38"/>
      <c r="R11" s="41"/>
    </row>
    <row r="12" spans="1:18" ht="12.95" customHeight="1">
      <c r="A12" s="37">
        <v>8</v>
      </c>
      <c r="B12" s="38" t="s">
        <v>46</v>
      </c>
      <c r="C12" s="39">
        <v>95.014827011494248</v>
      </c>
      <c r="D12" s="40"/>
      <c r="E12" s="39">
        <v>57.07</v>
      </c>
      <c r="F12" s="40"/>
      <c r="G12" s="41"/>
      <c r="H12" s="42">
        <v>6.5</v>
      </c>
      <c r="I12" s="42">
        <v>4.1666666666666661</v>
      </c>
      <c r="J12" s="39">
        <v>4.5</v>
      </c>
      <c r="K12" s="41">
        <v>10</v>
      </c>
      <c r="L12" s="42"/>
      <c r="M12" s="42"/>
      <c r="N12" s="38"/>
      <c r="O12" s="38"/>
      <c r="P12" s="38"/>
      <c r="Q12" s="38"/>
      <c r="R12" s="41"/>
    </row>
    <row r="13" spans="1:18" ht="12.95" customHeight="1">
      <c r="A13" s="37">
        <v>9</v>
      </c>
      <c r="B13" s="38" t="s">
        <v>52</v>
      </c>
      <c r="C13" s="39">
        <v>73.823231390804608</v>
      </c>
      <c r="D13" s="40"/>
      <c r="E13" s="39">
        <v>55.45</v>
      </c>
      <c r="F13" s="40"/>
      <c r="G13" s="41"/>
      <c r="H13" s="42">
        <v>6.25</v>
      </c>
      <c r="I13" s="42">
        <v>4</v>
      </c>
      <c r="J13" s="39">
        <v>4.5</v>
      </c>
      <c r="K13" s="41">
        <v>30</v>
      </c>
      <c r="L13" s="42"/>
      <c r="M13" s="42"/>
      <c r="N13" s="38"/>
      <c r="O13" s="38"/>
      <c r="P13" s="38"/>
      <c r="Q13" s="38"/>
      <c r="R13" s="41"/>
    </row>
    <row r="14" spans="1:18" ht="12.95" customHeight="1">
      <c r="A14" s="37">
        <v>10</v>
      </c>
      <c r="B14" s="38" t="s">
        <v>56</v>
      </c>
      <c r="C14" s="39">
        <v>82.040735258620685</v>
      </c>
      <c r="D14" s="40"/>
      <c r="E14" s="39">
        <v>57.76</v>
      </c>
      <c r="F14" s="40"/>
      <c r="G14" s="41"/>
      <c r="H14" s="42">
        <v>5.5</v>
      </c>
      <c r="I14" s="42">
        <v>3.3333333333333335</v>
      </c>
      <c r="J14" s="39">
        <v>4.5</v>
      </c>
      <c r="K14" s="41">
        <v>20</v>
      </c>
      <c r="L14" s="42"/>
      <c r="M14" s="42"/>
      <c r="N14" s="38"/>
      <c r="O14" s="38"/>
      <c r="P14" s="38"/>
      <c r="Q14" s="38"/>
      <c r="R14" s="41"/>
    </row>
    <row r="15" spans="1:18" ht="12.95" customHeight="1">
      <c r="A15" s="37">
        <v>11</v>
      </c>
      <c r="B15" s="38" t="s">
        <v>58</v>
      </c>
      <c r="C15" s="39">
        <v>86.734989908045961</v>
      </c>
      <c r="D15" s="40"/>
      <c r="E15" s="39">
        <v>55.234999999999999</v>
      </c>
      <c r="F15" s="40"/>
      <c r="G15" s="41"/>
      <c r="H15" s="42">
        <v>6.25</v>
      </c>
      <c r="I15" s="42">
        <v>4</v>
      </c>
      <c r="J15" s="39">
        <v>5</v>
      </c>
      <c r="K15" s="41">
        <v>32.5</v>
      </c>
      <c r="L15" s="42"/>
      <c r="M15" s="42"/>
      <c r="N15" s="38"/>
      <c r="O15" s="38"/>
      <c r="P15" s="38"/>
      <c r="Q15" s="38"/>
      <c r="R15" s="41"/>
    </row>
    <row r="16" spans="1:18" ht="12.95" customHeight="1">
      <c r="A16" s="37">
        <v>12</v>
      </c>
      <c r="B16" s="38" t="s">
        <v>60</v>
      </c>
      <c r="C16" s="39">
        <v>83.58357074712643</v>
      </c>
      <c r="D16" s="40"/>
      <c r="E16" s="39">
        <v>58.27</v>
      </c>
      <c r="F16" s="40"/>
      <c r="G16" s="41"/>
      <c r="H16" s="42">
        <v>6</v>
      </c>
      <c r="I16" s="42">
        <v>3.833333333333333</v>
      </c>
      <c r="J16" s="39">
        <v>6.5</v>
      </c>
      <c r="K16" s="41">
        <v>25</v>
      </c>
      <c r="L16" s="42"/>
      <c r="M16" s="42"/>
      <c r="N16" s="38"/>
      <c r="O16" s="38"/>
      <c r="P16" s="38"/>
      <c r="Q16" s="38"/>
      <c r="R16" s="41"/>
    </row>
    <row r="17" spans="1:19" ht="12.95" customHeight="1">
      <c r="A17" s="37">
        <v>13</v>
      </c>
      <c r="B17" s="38" t="s">
        <v>62</v>
      </c>
      <c r="C17" s="39">
        <v>83.723226040229861</v>
      </c>
      <c r="D17" s="40"/>
      <c r="E17" s="39">
        <v>57.045000000000002</v>
      </c>
      <c r="F17" s="40"/>
      <c r="G17" s="41"/>
      <c r="H17" s="42">
        <v>5.25</v>
      </c>
      <c r="I17" s="42">
        <v>3.5</v>
      </c>
      <c r="J17" s="39">
        <v>3.5</v>
      </c>
      <c r="K17" s="41">
        <v>20</v>
      </c>
      <c r="L17" s="42"/>
      <c r="M17" s="42"/>
      <c r="N17" s="38"/>
      <c r="O17" s="38"/>
      <c r="P17" s="38"/>
      <c r="Q17" s="38"/>
      <c r="R17" s="41"/>
    </row>
    <row r="18" spans="1:19" ht="12.95" customHeight="1">
      <c r="A18" s="37">
        <v>14</v>
      </c>
      <c r="B18" s="38" t="s">
        <v>65</v>
      </c>
      <c r="C18" s="39">
        <v>90.85983620114942</v>
      </c>
      <c r="D18" s="40"/>
      <c r="E18" s="39">
        <v>55.825000000000003</v>
      </c>
      <c r="F18" s="40"/>
      <c r="G18" s="41"/>
      <c r="H18" s="42">
        <v>6.25</v>
      </c>
      <c r="I18" s="42">
        <v>3.833333333333333</v>
      </c>
      <c r="J18" s="39">
        <v>3.5</v>
      </c>
      <c r="K18" s="41">
        <v>17.5</v>
      </c>
      <c r="L18" s="42"/>
      <c r="M18" s="42"/>
      <c r="N18" s="38"/>
      <c r="O18" s="38"/>
      <c r="P18" s="38"/>
      <c r="Q18" s="38"/>
      <c r="R18" s="41"/>
    </row>
    <row r="19" spans="1:19" ht="12.95" customHeight="1">
      <c r="A19" s="37">
        <v>15</v>
      </c>
      <c r="B19" s="38" t="s">
        <v>67</v>
      </c>
      <c r="C19" s="39">
        <v>81.5783226551724</v>
      </c>
      <c r="D19" s="40"/>
      <c r="E19" s="39">
        <v>56.72</v>
      </c>
      <c r="F19" s="40"/>
      <c r="G19" s="41"/>
      <c r="H19" s="42">
        <v>5.5</v>
      </c>
      <c r="I19" s="42">
        <v>3.333333333333333</v>
      </c>
      <c r="J19" s="39">
        <v>5</v>
      </c>
      <c r="K19" s="41">
        <v>7.5</v>
      </c>
      <c r="L19" s="42"/>
      <c r="M19" s="42"/>
      <c r="N19" s="38"/>
      <c r="O19" s="38"/>
      <c r="P19" s="38"/>
      <c r="Q19" s="38"/>
      <c r="R19" s="41"/>
      <c r="S19" s="11"/>
    </row>
    <row r="20" spans="1:19" ht="12.95" customHeight="1">
      <c r="A20" s="37">
        <v>16</v>
      </c>
      <c r="B20" s="38" t="s">
        <v>69</v>
      </c>
      <c r="C20" s="39">
        <v>88.320556948275865</v>
      </c>
      <c r="D20" s="40"/>
      <c r="E20" s="39">
        <v>55.975000000000001</v>
      </c>
      <c r="F20" s="40"/>
      <c r="G20" s="41"/>
      <c r="H20" s="42">
        <v>6.5</v>
      </c>
      <c r="I20" s="42">
        <v>4</v>
      </c>
      <c r="J20" s="39">
        <v>5</v>
      </c>
      <c r="K20" s="41">
        <v>20</v>
      </c>
      <c r="L20" s="42"/>
      <c r="M20" s="42"/>
      <c r="N20" s="38"/>
      <c r="O20" s="38"/>
      <c r="P20" s="38"/>
      <c r="Q20" s="38"/>
      <c r="R20" s="41"/>
    </row>
    <row r="21" spans="1:19" ht="12.95" customHeight="1">
      <c r="A21" s="37">
        <v>17</v>
      </c>
      <c r="B21" s="38" t="s">
        <v>70</v>
      </c>
      <c r="C21" s="39">
        <v>79.835965982758609</v>
      </c>
      <c r="D21" s="40"/>
      <c r="E21" s="39">
        <v>56.31</v>
      </c>
      <c r="F21" s="40"/>
      <c r="G21" s="41"/>
      <c r="H21" s="42">
        <v>6</v>
      </c>
      <c r="I21" s="42">
        <v>4.5</v>
      </c>
      <c r="J21" s="39">
        <v>2.5</v>
      </c>
      <c r="K21" s="41">
        <v>15</v>
      </c>
      <c r="L21" s="42"/>
      <c r="M21" s="42"/>
      <c r="N21" s="38"/>
      <c r="O21" s="38"/>
      <c r="P21" s="38"/>
      <c r="Q21" s="38"/>
      <c r="R21" s="41"/>
    </row>
    <row r="22" spans="1:19" ht="12.95" customHeight="1">
      <c r="A22" s="37">
        <v>18</v>
      </c>
      <c r="B22" s="38" t="s">
        <v>73</v>
      </c>
      <c r="C22" s="39">
        <v>95.404822448275837</v>
      </c>
      <c r="D22" s="40"/>
      <c r="E22" s="39">
        <v>57.97</v>
      </c>
      <c r="F22" s="40"/>
      <c r="G22" s="41"/>
      <c r="H22" s="42">
        <v>5.5</v>
      </c>
      <c r="I22" s="42">
        <v>4.5</v>
      </c>
      <c r="J22" s="39">
        <v>3.5</v>
      </c>
      <c r="K22" s="41">
        <v>5</v>
      </c>
      <c r="L22" s="42"/>
      <c r="M22" s="42"/>
      <c r="N22" s="38"/>
      <c r="O22" s="38"/>
      <c r="P22" s="38"/>
      <c r="Q22" s="38"/>
      <c r="R22" s="41"/>
    </row>
    <row r="23" spans="1:19" ht="12.95" customHeight="1">
      <c r="A23" s="37">
        <v>19</v>
      </c>
      <c r="B23" s="38" t="s">
        <v>75</v>
      </c>
      <c r="C23" s="39">
        <v>78.149553672413788</v>
      </c>
      <c r="D23" s="40"/>
      <c r="E23" s="39">
        <v>57.064999999999998</v>
      </c>
      <c r="F23" s="40"/>
      <c r="G23" s="41"/>
      <c r="H23" s="42">
        <v>6.25</v>
      </c>
      <c r="I23" s="42">
        <v>4.333333333333333</v>
      </c>
      <c r="J23" s="39">
        <v>7</v>
      </c>
      <c r="K23" s="41">
        <v>32.5</v>
      </c>
      <c r="L23" s="42"/>
      <c r="M23" s="42"/>
      <c r="N23" s="38"/>
      <c r="O23" s="38"/>
      <c r="P23" s="38"/>
      <c r="Q23" s="38"/>
      <c r="R23" s="41"/>
    </row>
    <row r="24" spans="1:19" ht="12.95" customHeight="1">
      <c r="A24" s="37">
        <v>20</v>
      </c>
      <c r="B24" s="38" t="s">
        <v>77</v>
      </c>
      <c r="C24" s="39">
        <v>85.227716367816086</v>
      </c>
      <c r="D24" s="40"/>
      <c r="E24" s="39">
        <v>50.44</v>
      </c>
      <c r="F24" s="40"/>
      <c r="G24" s="41"/>
      <c r="H24" s="42">
        <v>4.5</v>
      </c>
      <c r="I24" s="42">
        <v>3.833333333333333</v>
      </c>
      <c r="J24" s="39">
        <v>4.5</v>
      </c>
      <c r="K24" s="41">
        <v>22.5</v>
      </c>
      <c r="L24" s="42"/>
      <c r="M24" s="42"/>
      <c r="N24" s="38"/>
      <c r="O24" s="38"/>
      <c r="P24" s="38"/>
      <c r="Q24" s="38"/>
      <c r="R24" s="41"/>
    </row>
    <row r="25" spans="1:19" ht="12.95" customHeight="1">
      <c r="A25" s="37">
        <v>21</v>
      </c>
      <c r="B25" s="38" t="s">
        <v>80</v>
      </c>
      <c r="C25" s="39">
        <v>90.631511448275859</v>
      </c>
      <c r="D25" s="40"/>
      <c r="E25" s="39">
        <v>53.805</v>
      </c>
      <c r="F25" s="40"/>
      <c r="G25" s="41"/>
      <c r="H25" s="42">
        <v>5.5</v>
      </c>
      <c r="I25" s="42">
        <v>3.3333333333333335</v>
      </c>
      <c r="J25" s="39">
        <v>3.5</v>
      </c>
      <c r="K25" s="41">
        <v>32.5</v>
      </c>
      <c r="L25" s="42"/>
      <c r="M25" s="42"/>
      <c r="N25" s="38"/>
      <c r="O25" s="38"/>
      <c r="P25" s="38"/>
      <c r="Q25" s="38"/>
      <c r="R25" s="41"/>
    </row>
    <row r="26" spans="1:19" ht="12.95" customHeight="1">
      <c r="A26" s="37">
        <v>22</v>
      </c>
      <c r="B26" s="38" t="s">
        <v>84</v>
      </c>
      <c r="C26" s="39">
        <v>88.28961978160919</v>
      </c>
      <c r="D26" s="40"/>
      <c r="E26" s="39">
        <v>58.75</v>
      </c>
      <c r="F26" s="40"/>
      <c r="G26" s="41"/>
      <c r="H26" s="42">
        <v>6.25</v>
      </c>
      <c r="I26" s="42">
        <v>3.5</v>
      </c>
      <c r="J26" s="39">
        <v>4.5</v>
      </c>
      <c r="K26" s="41">
        <v>12.5</v>
      </c>
      <c r="L26" s="42"/>
      <c r="M26" s="42"/>
      <c r="N26" s="38"/>
      <c r="O26" s="38"/>
      <c r="P26" s="38"/>
      <c r="Q26" s="38"/>
      <c r="R26" s="41"/>
    </row>
    <row r="27" spans="1:19" ht="12.95" customHeight="1">
      <c r="A27" s="37">
        <v>23</v>
      </c>
      <c r="B27" s="38" t="s">
        <v>86</v>
      </c>
      <c r="C27" s="39">
        <v>90.490479448275835</v>
      </c>
      <c r="D27" s="40"/>
      <c r="E27" s="39">
        <v>57.755000000000003</v>
      </c>
      <c r="F27" s="40"/>
      <c r="G27" s="41"/>
      <c r="H27" s="42">
        <v>5.75</v>
      </c>
      <c r="I27" s="42">
        <v>3.333333333333333</v>
      </c>
      <c r="J27" s="39">
        <v>5</v>
      </c>
      <c r="K27" s="41">
        <v>12.5</v>
      </c>
      <c r="L27" s="42"/>
      <c r="M27" s="42"/>
      <c r="N27" s="38"/>
      <c r="O27" s="38"/>
      <c r="P27" s="38"/>
      <c r="Q27" s="38"/>
      <c r="R27" s="41"/>
    </row>
    <row r="28" spans="1:19" ht="12.95" customHeight="1">
      <c r="A28" s="37">
        <v>24</v>
      </c>
      <c r="B28" s="38" t="s">
        <v>88</v>
      </c>
      <c r="C28" s="39">
        <v>96.631432534482741</v>
      </c>
      <c r="D28" s="40"/>
      <c r="E28" s="39">
        <v>57.79</v>
      </c>
      <c r="F28" s="40"/>
      <c r="G28" s="41"/>
      <c r="H28" s="42">
        <v>5.25</v>
      </c>
      <c r="I28" s="42">
        <v>3.166666666666667</v>
      </c>
      <c r="J28" s="39">
        <v>3</v>
      </c>
      <c r="K28" s="41">
        <v>37.5</v>
      </c>
      <c r="L28" s="42"/>
      <c r="M28" s="42"/>
      <c r="N28" s="38"/>
      <c r="O28" s="38"/>
      <c r="P28" s="38"/>
      <c r="Q28" s="38"/>
      <c r="R28" s="41"/>
    </row>
    <row r="29" spans="1:19" ht="12.95" customHeight="1">
      <c r="A29" s="37">
        <v>25</v>
      </c>
      <c r="B29" s="38" t="s">
        <v>91</v>
      </c>
      <c r="C29" s="39">
        <v>95.183214356321827</v>
      </c>
      <c r="D29" s="40"/>
      <c r="E29" s="39">
        <v>56.254999999999995</v>
      </c>
      <c r="F29" s="40"/>
      <c r="G29" s="41"/>
      <c r="H29" s="42">
        <v>6</v>
      </c>
      <c r="I29" s="42">
        <v>3.5</v>
      </c>
      <c r="J29" s="39">
        <v>5</v>
      </c>
      <c r="K29" s="41">
        <v>32.5</v>
      </c>
      <c r="L29" s="42"/>
      <c r="M29" s="42"/>
      <c r="N29" s="38"/>
      <c r="O29" s="38"/>
      <c r="P29" s="38"/>
      <c r="Q29" s="38"/>
      <c r="R29" s="41"/>
    </row>
    <row r="30" spans="1:19" ht="12.95" customHeight="1">
      <c r="A30" s="37">
        <v>26</v>
      </c>
      <c r="B30" s="38" t="s">
        <v>93</v>
      </c>
      <c r="C30" s="39">
        <v>92.274083689655171</v>
      </c>
      <c r="D30" s="40"/>
      <c r="E30" s="39">
        <v>57.375</v>
      </c>
      <c r="F30" s="40"/>
      <c r="G30" s="41"/>
      <c r="H30" s="42">
        <v>5.75</v>
      </c>
      <c r="I30" s="42">
        <v>3.833333333333333</v>
      </c>
      <c r="J30" s="39">
        <v>3</v>
      </c>
      <c r="K30" s="41">
        <v>32.5</v>
      </c>
      <c r="L30" s="42"/>
      <c r="M30" s="42"/>
      <c r="N30" s="38"/>
      <c r="O30" s="38"/>
      <c r="P30" s="38"/>
      <c r="Q30" s="38"/>
      <c r="R30" s="41"/>
    </row>
    <row r="31" spans="1:19" ht="12.95" customHeight="1">
      <c r="A31" s="37">
        <v>27</v>
      </c>
      <c r="B31" s="38" t="s">
        <v>95</v>
      </c>
      <c r="C31" s="39">
        <v>88.50932670689653</v>
      </c>
      <c r="D31" s="40"/>
      <c r="E31" s="39">
        <v>56.7</v>
      </c>
      <c r="F31" s="40"/>
      <c r="G31" s="41"/>
      <c r="H31" s="42">
        <v>5.5</v>
      </c>
      <c r="I31" s="42">
        <v>3.3333333333333335</v>
      </c>
      <c r="J31" s="39">
        <v>5.5</v>
      </c>
      <c r="K31" s="41">
        <v>37.5</v>
      </c>
      <c r="L31" s="42"/>
      <c r="M31" s="42"/>
      <c r="N31" s="38"/>
      <c r="O31" s="38"/>
      <c r="P31" s="38"/>
      <c r="Q31" s="38"/>
      <c r="R31" s="41"/>
    </row>
    <row r="32" spans="1:19" ht="12.95" customHeight="1">
      <c r="A32" s="37">
        <v>28</v>
      </c>
      <c r="B32" s="38" t="s">
        <v>96</v>
      </c>
      <c r="C32" s="39">
        <v>89.12714627586206</v>
      </c>
      <c r="D32" s="40"/>
      <c r="E32" s="39">
        <v>55.204999999999998</v>
      </c>
      <c r="F32" s="40"/>
      <c r="G32" s="41"/>
      <c r="H32" s="42">
        <v>5.75</v>
      </c>
      <c r="I32" s="42">
        <v>4.5</v>
      </c>
      <c r="J32" s="39">
        <v>4.5</v>
      </c>
      <c r="K32" s="41">
        <v>12.5</v>
      </c>
      <c r="L32" s="42"/>
      <c r="M32" s="42"/>
      <c r="N32" s="38"/>
      <c r="O32" s="38"/>
      <c r="P32" s="38"/>
      <c r="Q32" s="38"/>
      <c r="R32" s="41"/>
    </row>
    <row r="33" spans="1:19" ht="12.95" customHeight="1">
      <c r="A33" s="37">
        <v>29</v>
      </c>
      <c r="B33" s="38" t="s">
        <v>99</v>
      </c>
      <c r="C33" s="39">
        <v>87.565072649425275</v>
      </c>
      <c r="D33" s="40"/>
      <c r="E33" s="39">
        <v>56.575000000000003</v>
      </c>
      <c r="F33" s="40"/>
      <c r="G33" s="41"/>
      <c r="H33" s="42">
        <v>5.5</v>
      </c>
      <c r="I33" s="42">
        <v>4.333333333333333</v>
      </c>
      <c r="J33" s="39">
        <v>6</v>
      </c>
      <c r="K33" s="41">
        <v>17.5</v>
      </c>
      <c r="L33" s="42"/>
      <c r="M33" s="42"/>
      <c r="N33" s="38"/>
      <c r="O33" s="38"/>
      <c r="P33" s="38"/>
      <c r="Q33" s="38"/>
      <c r="R33" s="41"/>
    </row>
    <row r="34" spans="1:19" ht="12.95" customHeight="1">
      <c r="A34" s="37">
        <v>30</v>
      </c>
      <c r="B34" s="38" t="s">
        <v>101</v>
      </c>
      <c r="C34" s="39">
        <v>84.144998971264371</v>
      </c>
      <c r="D34" s="40"/>
      <c r="E34" s="39">
        <v>57.38</v>
      </c>
      <c r="F34" s="40"/>
      <c r="G34" s="41"/>
      <c r="H34" s="42">
        <v>5.5</v>
      </c>
      <c r="I34" s="42">
        <v>3.833333333333333</v>
      </c>
      <c r="J34" s="39">
        <v>5</v>
      </c>
      <c r="K34" s="41">
        <v>22.5</v>
      </c>
      <c r="L34" s="42"/>
      <c r="M34" s="42"/>
      <c r="N34" s="38"/>
      <c r="O34" s="38"/>
      <c r="P34" s="38"/>
      <c r="Q34" s="38"/>
      <c r="R34" s="41"/>
    </row>
    <row r="35" spans="1:19" ht="12.95" customHeight="1">
      <c r="A35" s="37">
        <v>31</v>
      </c>
      <c r="B35" s="38" t="s">
        <v>103</v>
      </c>
      <c r="C35" s="39">
        <v>78.583722925287347</v>
      </c>
      <c r="D35" s="40"/>
      <c r="E35" s="39">
        <v>55.19</v>
      </c>
      <c r="F35" s="40"/>
      <c r="G35" s="41"/>
      <c r="H35" s="42">
        <v>5.5</v>
      </c>
      <c r="I35" s="42">
        <v>4</v>
      </c>
      <c r="J35" s="39">
        <v>5</v>
      </c>
      <c r="K35" s="41">
        <v>32.5</v>
      </c>
      <c r="L35" s="42"/>
      <c r="M35" s="42"/>
      <c r="N35" s="38"/>
      <c r="O35" s="38"/>
      <c r="P35" s="38"/>
      <c r="Q35" s="38"/>
      <c r="R35" s="41"/>
    </row>
    <row r="36" spans="1:19" ht="12.95" customHeight="1">
      <c r="A36" s="37">
        <v>32</v>
      </c>
      <c r="B36" s="38" t="s">
        <v>115</v>
      </c>
      <c r="C36" s="39">
        <v>84.827517804597704</v>
      </c>
      <c r="D36" s="40"/>
      <c r="E36" s="39">
        <v>56.78</v>
      </c>
      <c r="F36" s="40"/>
      <c r="G36" s="41"/>
      <c r="H36" s="42">
        <v>6.25</v>
      </c>
      <c r="I36" s="42">
        <v>5</v>
      </c>
      <c r="J36" s="39">
        <v>5</v>
      </c>
      <c r="K36" s="41">
        <v>12.5</v>
      </c>
      <c r="L36" s="42"/>
      <c r="M36" s="42"/>
      <c r="N36" s="38"/>
      <c r="O36" s="38"/>
      <c r="P36" s="38"/>
      <c r="Q36" s="38"/>
      <c r="R36" s="41"/>
    </row>
    <row r="37" spans="1:19" s="11" customFormat="1" ht="12.95" customHeight="1">
      <c r="A37" s="37">
        <v>33</v>
      </c>
      <c r="B37" s="38" t="s">
        <v>114</v>
      </c>
      <c r="C37" s="39">
        <v>87.728030643678153</v>
      </c>
      <c r="D37" s="40"/>
      <c r="E37" s="39">
        <v>55.224999999999994</v>
      </c>
      <c r="F37" s="40"/>
      <c r="G37" s="41"/>
      <c r="H37" s="42">
        <v>6.25</v>
      </c>
      <c r="I37" s="42">
        <v>3.5</v>
      </c>
      <c r="J37" s="39">
        <v>6</v>
      </c>
      <c r="K37" s="41">
        <v>17.5</v>
      </c>
      <c r="L37" s="42"/>
      <c r="M37" s="42"/>
      <c r="N37" s="38"/>
      <c r="O37" s="38"/>
      <c r="P37" s="38"/>
      <c r="Q37" s="38"/>
      <c r="R37" s="41"/>
      <c r="S37" s="1"/>
    </row>
    <row r="38" spans="1:19" ht="12">
      <c r="A38" s="23" t="s">
        <v>34</v>
      </c>
      <c r="B38" s="23"/>
      <c r="C38" s="24">
        <v>86.707176925113188</v>
      </c>
      <c r="D38" s="24"/>
      <c r="E38" s="24">
        <v>56.309696969696972</v>
      </c>
      <c r="F38" s="24"/>
      <c r="G38" s="24"/>
      <c r="H38" s="24">
        <v>5.5984848484848486</v>
      </c>
      <c r="I38" s="24">
        <v>3.8080808080808084</v>
      </c>
      <c r="J38" s="24">
        <v>4.7424242420000002</v>
      </c>
      <c r="K38" s="24">
        <v>23.18181818</v>
      </c>
      <c r="L38" s="24"/>
      <c r="M38" s="24"/>
      <c r="N38" s="43"/>
      <c r="O38" s="43"/>
      <c r="P38" s="43"/>
      <c r="Q38" s="43"/>
      <c r="R38" s="43"/>
    </row>
    <row r="39" spans="1:19" ht="12">
      <c r="A39" s="23" t="s">
        <v>116</v>
      </c>
      <c r="B39" s="23"/>
      <c r="C39" s="24">
        <v>3.2897787733549979</v>
      </c>
      <c r="D39" s="43"/>
      <c r="E39" s="24">
        <v>1.1887376469206921</v>
      </c>
      <c r="F39" s="43"/>
      <c r="G39" s="43"/>
      <c r="H39" s="24">
        <v>4.9316866425282475</v>
      </c>
      <c r="I39" s="24">
        <v>8.4753614340082741</v>
      </c>
      <c r="J39" s="43">
        <v>34.531406140000001</v>
      </c>
      <c r="K39" s="43">
        <v>27.35012987</v>
      </c>
      <c r="L39" s="24"/>
      <c r="M39" s="24"/>
      <c r="N39" s="43"/>
      <c r="O39" s="43"/>
      <c r="P39" s="43"/>
      <c r="Q39" s="43"/>
      <c r="R39" s="43"/>
    </row>
    <row r="40" spans="1:19" ht="12">
      <c r="A40" s="23" t="s">
        <v>112</v>
      </c>
      <c r="B40" s="25"/>
      <c r="C40" s="24">
        <v>5.8103000160023317</v>
      </c>
      <c r="D40" s="24"/>
      <c r="E40" s="24">
        <v>1.3634713742685749</v>
      </c>
      <c r="F40" s="24"/>
      <c r="G40" s="24"/>
      <c r="H40" s="24">
        <v>0.56239674505065607</v>
      </c>
      <c r="I40" s="24">
        <v>0.65741740971296458</v>
      </c>
      <c r="J40" s="893" t="s">
        <v>728</v>
      </c>
      <c r="K40" s="24">
        <v>12.914681659999999</v>
      </c>
      <c r="L40" s="24"/>
      <c r="M40" s="24"/>
      <c r="N40" s="25"/>
      <c r="O40" s="25"/>
      <c r="P40" s="25"/>
      <c r="Q40" s="25"/>
      <c r="R40" s="25"/>
      <c r="S40" s="14"/>
    </row>
    <row r="41" spans="1:19" ht="12">
      <c r="A41" s="14" t="s">
        <v>121</v>
      </c>
      <c r="B41" s="14" t="s">
        <v>120</v>
      </c>
      <c r="C41" s="15"/>
      <c r="D41" s="14"/>
      <c r="E41" s="14"/>
      <c r="F41" s="14"/>
      <c r="G41" s="14"/>
      <c r="H41" s="20"/>
      <c r="I41" s="20"/>
      <c r="J41" s="14"/>
      <c r="K41" s="14"/>
      <c r="L41" s="20"/>
      <c r="M41" s="20"/>
      <c r="N41" s="14"/>
      <c r="O41" s="14"/>
      <c r="P41" s="14"/>
      <c r="Q41" s="14"/>
      <c r="R41" s="14"/>
    </row>
    <row r="42" spans="1:19" ht="12">
      <c r="B42" s="14" t="s">
        <v>122</v>
      </c>
      <c r="C42" s="15"/>
      <c r="D42" s="14"/>
    </row>
    <row r="43" spans="1:19">
      <c r="B43" s="1" t="s">
        <v>123</v>
      </c>
    </row>
    <row r="44" spans="1:19">
      <c r="A44" s="2" t="s">
        <v>5</v>
      </c>
      <c r="B44" s="3" t="s">
        <v>43</v>
      </c>
      <c r="C44" s="16"/>
      <c r="D44" s="3"/>
      <c r="E44" s="3"/>
      <c r="F44" s="3"/>
      <c r="G44" s="3" t="s">
        <v>6</v>
      </c>
      <c r="H44" s="22" t="s">
        <v>124</v>
      </c>
      <c r="I44" s="22"/>
      <c r="J44" s="3"/>
      <c r="K44" s="3"/>
      <c r="L44" s="3"/>
      <c r="M44" s="3"/>
      <c r="N44" s="3"/>
      <c r="O44" s="3"/>
      <c r="P44" s="3"/>
      <c r="Q44" s="3"/>
      <c r="R44" s="4"/>
    </row>
    <row r="45" spans="1:19">
      <c r="A45" s="2" t="s">
        <v>7</v>
      </c>
      <c r="B45" s="12">
        <v>2</v>
      </c>
      <c r="C45" s="17" t="s">
        <v>8</v>
      </c>
      <c r="D45" s="5"/>
      <c r="E45" s="5"/>
      <c r="F45" s="5">
        <v>70</v>
      </c>
      <c r="G45" s="5"/>
      <c r="H45" s="12" t="s">
        <v>125</v>
      </c>
      <c r="I45" s="12"/>
      <c r="J45" s="13">
        <v>5.8</v>
      </c>
      <c r="K45" s="5" t="s">
        <v>9</v>
      </c>
      <c r="L45" s="5">
        <v>3.3</v>
      </c>
      <c r="M45" s="5"/>
      <c r="N45" s="5"/>
      <c r="O45" s="5"/>
      <c r="P45" s="5"/>
      <c r="Q45" s="5"/>
      <c r="R45" s="6"/>
    </row>
    <row r="46" spans="1:19">
      <c r="A46" s="7" t="s">
        <v>10</v>
      </c>
      <c r="B46" s="5"/>
      <c r="C46" s="17"/>
      <c r="D46" s="5"/>
      <c r="E46" s="5" t="s">
        <v>11</v>
      </c>
      <c r="F46" s="5"/>
      <c r="G46" s="5"/>
      <c r="H46" s="12"/>
      <c r="I46" s="12"/>
      <c r="J46" s="5" t="s">
        <v>12</v>
      </c>
      <c r="K46" s="5"/>
      <c r="L46" s="5"/>
      <c r="M46" s="5"/>
      <c r="N46" s="5"/>
      <c r="O46" s="5"/>
      <c r="P46" s="5"/>
      <c r="Q46" s="5"/>
      <c r="R46" s="6"/>
    </row>
    <row r="47" spans="1:19">
      <c r="A47" s="8" t="s">
        <v>13</v>
      </c>
      <c r="B47" s="5"/>
      <c r="C47" s="17"/>
      <c r="D47" s="5"/>
      <c r="E47" s="6"/>
      <c r="F47" s="9">
        <v>10.1</v>
      </c>
      <c r="G47" s="10">
        <v>11</v>
      </c>
      <c r="H47" s="10"/>
      <c r="I47" s="10"/>
      <c r="J47" s="6"/>
      <c r="K47" s="6"/>
      <c r="L47" s="6"/>
      <c r="M47" s="6"/>
      <c r="N47" s="6"/>
      <c r="O47" s="6"/>
      <c r="P47" s="6"/>
      <c r="Q47" s="6"/>
      <c r="R47" s="6"/>
    </row>
  </sheetData>
  <sortState ref="A5:S37">
    <sortCondition ref="A5:A37"/>
  </sortState>
  <mergeCells count="1">
    <mergeCell ref="N1:O1"/>
  </mergeCells>
  <printOptions horizontalCentered="1" gridLinesSet="0"/>
  <pageMargins left="0.5" right="0.5" top="0.6" bottom="0.25" header="0.25" footer="0.5"/>
  <pageSetup orientation="landscape" horizontalDpi="4294967292" r:id="rId1"/>
  <headerFooter alignWithMargins="0">
    <oddHeader xml:space="preserve">&amp;L&amp;"Arial,Bold"&amp;12 2014 USSRWWN Winnsboro, LA
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showGridLines="0" zoomScaleNormal="100" workbookViewId="0">
      <selection activeCell="N23" sqref="N23"/>
    </sheetView>
  </sheetViews>
  <sheetFormatPr defaultColWidth="9.140625" defaultRowHeight="11.25"/>
  <cols>
    <col min="1" max="1" width="9.140625" style="1"/>
    <col min="2" max="2" width="18.140625" style="1" customWidth="1"/>
    <col min="3" max="3" width="5.85546875" style="18" customWidth="1"/>
    <col min="4" max="4" width="4.42578125" style="1" customWidth="1"/>
    <col min="5" max="5" width="6.28515625" style="1" customWidth="1"/>
    <col min="6" max="6" width="6.7109375" style="1" customWidth="1"/>
    <col min="7" max="7" width="6.5703125" style="1" customWidth="1"/>
    <col min="8" max="9" width="7.42578125" style="1" customWidth="1"/>
    <col min="10" max="10" width="9.140625" style="1"/>
    <col min="11" max="11" width="7.28515625" style="1" customWidth="1"/>
    <col min="12" max="17" width="4.85546875" style="1" customWidth="1"/>
    <col min="18" max="16384" width="9.140625" style="1"/>
  </cols>
  <sheetData>
    <row r="1" spans="1:18" ht="12">
      <c r="A1" s="536" t="s">
        <v>14</v>
      </c>
      <c r="B1" s="537" t="s">
        <v>15</v>
      </c>
      <c r="C1" s="538" t="s">
        <v>16</v>
      </c>
      <c r="D1" s="539"/>
      <c r="E1" s="539" t="s">
        <v>17</v>
      </c>
      <c r="F1" s="539" t="s">
        <v>245</v>
      </c>
      <c r="G1" s="539" t="s">
        <v>246</v>
      </c>
      <c r="H1" s="539" t="s">
        <v>247</v>
      </c>
      <c r="I1" s="539" t="s">
        <v>248</v>
      </c>
      <c r="J1" s="539" t="s">
        <v>249</v>
      </c>
      <c r="K1" s="539" t="s">
        <v>250</v>
      </c>
      <c r="L1" s="539" t="s">
        <v>251</v>
      </c>
      <c r="M1" s="539" t="s">
        <v>252</v>
      </c>
      <c r="N1" s="1335" t="s">
        <v>253</v>
      </c>
      <c r="O1" s="1335"/>
      <c r="P1" s="539" t="s">
        <v>145</v>
      </c>
      <c r="Q1" s="539" t="s">
        <v>31</v>
      </c>
      <c r="R1" s="19" t="s">
        <v>110</v>
      </c>
    </row>
    <row r="2" spans="1:18" ht="12">
      <c r="A2" s="536" t="s">
        <v>18</v>
      </c>
      <c r="B2" s="537" t="s">
        <v>19</v>
      </c>
      <c r="C2" s="538"/>
      <c r="D2" s="537"/>
      <c r="E2" s="539" t="s">
        <v>20</v>
      </c>
      <c r="F2" s="539" t="s">
        <v>21</v>
      </c>
      <c r="G2" s="539"/>
      <c r="H2" s="539"/>
      <c r="I2" s="539" t="s">
        <v>254</v>
      </c>
      <c r="J2" s="539" t="s">
        <v>255</v>
      </c>
      <c r="K2" s="539" t="s">
        <v>256</v>
      </c>
      <c r="L2" s="539" t="s">
        <v>256</v>
      </c>
      <c r="M2" s="539" t="s">
        <v>256</v>
      </c>
      <c r="N2" s="539" t="s">
        <v>257</v>
      </c>
      <c r="O2" s="539" t="s">
        <v>258</v>
      </c>
      <c r="P2" s="539" t="s">
        <v>259</v>
      </c>
      <c r="Q2" s="540" t="s">
        <v>32</v>
      </c>
      <c r="R2" s="19" t="s">
        <v>111</v>
      </c>
    </row>
    <row r="3" spans="1:18">
      <c r="A3" s="536"/>
      <c r="B3" s="537"/>
      <c r="C3" s="538"/>
      <c r="D3" s="539" t="s">
        <v>26</v>
      </c>
      <c r="E3" s="539"/>
      <c r="F3" s="539"/>
      <c r="G3" s="539"/>
      <c r="H3" s="537"/>
      <c r="I3" s="537"/>
      <c r="J3" s="537"/>
      <c r="K3" s="537"/>
      <c r="L3" s="537"/>
      <c r="M3" s="537"/>
      <c r="N3" s="539" t="s">
        <v>260</v>
      </c>
      <c r="O3" s="539" t="s">
        <v>261</v>
      </c>
      <c r="P3" s="539"/>
      <c r="Q3" s="540" t="s">
        <v>33</v>
      </c>
      <c r="R3" s="537"/>
    </row>
    <row r="4" spans="1:18">
      <c r="A4" s="541"/>
      <c r="B4" s="542"/>
      <c r="C4" s="543" t="s">
        <v>22</v>
      </c>
      <c r="D4" s="544" t="s">
        <v>27</v>
      </c>
      <c r="E4" s="544" t="s">
        <v>23</v>
      </c>
      <c r="F4" s="544" t="s">
        <v>24</v>
      </c>
      <c r="G4" s="544" t="s">
        <v>262</v>
      </c>
      <c r="H4" s="544" t="s">
        <v>25</v>
      </c>
      <c r="I4" s="544" t="s">
        <v>25</v>
      </c>
      <c r="J4" s="545" t="s">
        <v>25</v>
      </c>
      <c r="K4" s="545" t="s">
        <v>25</v>
      </c>
      <c r="L4" s="545" t="s">
        <v>25</v>
      </c>
      <c r="M4" s="545" t="s">
        <v>25</v>
      </c>
      <c r="N4" s="545" t="s">
        <v>25</v>
      </c>
      <c r="O4" s="545" t="s">
        <v>25</v>
      </c>
      <c r="P4" s="545" t="s">
        <v>25</v>
      </c>
      <c r="Q4" s="545" t="s">
        <v>25</v>
      </c>
      <c r="R4" s="545" t="s">
        <v>25</v>
      </c>
    </row>
    <row r="5" spans="1:18" ht="12.95" customHeight="1">
      <c r="A5" s="546">
        <v>1</v>
      </c>
      <c r="B5" s="547" t="s">
        <v>0</v>
      </c>
      <c r="C5" s="548">
        <v>75.649668599999998</v>
      </c>
      <c r="D5" s="549">
        <v>17</v>
      </c>
      <c r="E5" s="548">
        <v>60.15</v>
      </c>
      <c r="F5" s="549">
        <v>112</v>
      </c>
      <c r="G5" s="550">
        <v>40.551181100000001</v>
      </c>
      <c r="H5" s="547"/>
      <c r="I5" s="547"/>
      <c r="J5" s="549">
        <v>3</v>
      </c>
      <c r="K5" s="550">
        <v>2</v>
      </c>
      <c r="L5" s="547"/>
      <c r="M5" s="547"/>
      <c r="N5" s="547"/>
      <c r="O5" s="547"/>
      <c r="P5" s="547"/>
      <c r="Q5" s="547"/>
      <c r="R5" s="550">
        <v>4.5</v>
      </c>
    </row>
    <row r="6" spans="1:18" ht="12.95" customHeight="1">
      <c r="A6" s="551">
        <v>2</v>
      </c>
      <c r="B6" s="552" t="s">
        <v>30</v>
      </c>
      <c r="C6" s="553">
        <v>65.382751499999998</v>
      </c>
      <c r="D6" s="554">
        <v>28</v>
      </c>
      <c r="E6" s="553">
        <v>58.25</v>
      </c>
      <c r="F6" s="554">
        <v>115</v>
      </c>
      <c r="G6" s="555">
        <v>33.070866100000003</v>
      </c>
      <c r="H6" s="552"/>
      <c r="I6" s="552"/>
      <c r="J6" s="554">
        <v>1</v>
      </c>
      <c r="K6" s="555">
        <v>6</v>
      </c>
      <c r="L6" s="552"/>
      <c r="M6" s="552"/>
      <c r="N6" s="552"/>
      <c r="O6" s="552"/>
      <c r="P6" s="552"/>
      <c r="Q6" s="552"/>
      <c r="R6" s="555">
        <v>6.5</v>
      </c>
    </row>
    <row r="7" spans="1:18" ht="12.95" customHeight="1">
      <c r="A7" s="551">
        <v>3</v>
      </c>
      <c r="B7" s="552" t="s">
        <v>35</v>
      </c>
      <c r="C7" s="553">
        <v>74.031469700000002</v>
      </c>
      <c r="D7" s="554">
        <v>21</v>
      </c>
      <c r="E7" s="553">
        <v>61.7</v>
      </c>
      <c r="F7" s="554">
        <v>109</v>
      </c>
      <c r="G7" s="555">
        <v>36.614173200000003</v>
      </c>
      <c r="H7" s="552"/>
      <c r="I7" s="552"/>
      <c r="J7" s="554">
        <v>1</v>
      </c>
      <c r="K7" s="555">
        <v>6</v>
      </c>
      <c r="L7" s="552"/>
      <c r="M7" s="552"/>
      <c r="N7" s="552"/>
      <c r="O7" s="552"/>
      <c r="P7" s="552"/>
      <c r="Q7" s="552"/>
      <c r="R7" s="555">
        <v>3</v>
      </c>
    </row>
    <row r="8" spans="1:18" ht="12.95" customHeight="1">
      <c r="A8" s="551">
        <v>4</v>
      </c>
      <c r="B8" s="552" t="s">
        <v>49</v>
      </c>
      <c r="C8" s="553">
        <v>80.765483700000004</v>
      </c>
      <c r="D8" s="554">
        <v>8</v>
      </c>
      <c r="E8" s="553">
        <v>60.85</v>
      </c>
      <c r="F8" s="554">
        <v>108</v>
      </c>
      <c r="G8" s="555">
        <v>38.976377999999997</v>
      </c>
      <c r="H8" s="552"/>
      <c r="I8" s="552"/>
      <c r="J8" s="554">
        <v>1</v>
      </c>
      <c r="K8" s="555">
        <v>1.5</v>
      </c>
      <c r="L8" s="552"/>
      <c r="M8" s="552"/>
      <c r="N8" s="552"/>
      <c r="O8" s="552"/>
      <c r="P8" s="552"/>
      <c r="Q8" s="552"/>
      <c r="R8" s="555">
        <v>5.5</v>
      </c>
    </row>
    <row r="9" spans="1:18" ht="12.95" customHeight="1">
      <c r="A9" s="551">
        <v>5</v>
      </c>
      <c r="B9" s="552" t="s">
        <v>39</v>
      </c>
      <c r="C9" s="553">
        <v>76.215541400000006</v>
      </c>
      <c r="D9" s="554">
        <v>16</v>
      </c>
      <c r="E9" s="553">
        <v>58.95</v>
      </c>
      <c r="F9" s="554">
        <v>112</v>
      </c>
      <c r="G9" s="555">
        <v>37.401574799999999</v>
      </c>
      <c r="H9" s="552"/>
      <c r="I9" s="552"/>
      <c r="J9" s="554">
        <v>0</v>
      </c>
      <c r="K9" s="555">
        <v>3</v>
      </c>
      <c r="L9" s="552"/>
      <c r="M9" s="552"/>
      <c r="N9" s="552"/>
      <c r="O9" s="552"/>
      <c r="P9" s="552"/>
      <c r="Q9" s="552"/>
      <c r="R9" s="555">
        <v>5.5</v>
      </c>
    </row>
    <row r="10" spans="1:18" ht="12.95" customHeight="1">
      <c r="A10" s="551">
        <v>6</v>
      </c>
      <c r="B10" s="552" t="s">
        <v>41</v>
      </c>
      <c r="C10" s="553">
        <v>72.538572900000005</v>
      </c>
      <c r="D10" s="554">
        <v>22</v>
      </c>
      <c r="E10" s="553">
        <v>61.85</v>
      </c>
      <c r="F10" s="554">
        <v>114</v>
      </c>
      <c r="G10" s="555">
        <v>34.645669300000002</v>
      </c>
      <c r="H10" s="552"/>
      <c r="I10" s="552"/>
      <c r="J10" s="554">
        <v>1</v>
      </c>
      <c r="K10" s="555">
        <v>5.5</v>
      </c>
      <c r="L10" s="552"/>
      <c r="M10" s="552"/>
      <c r="N10" s="552"/>
      <c r="O10" s="552"/>
      <c r="P10" s="552"/>
      <c r="Q10" s="552"/>
      <c r="R10" s="555">
        <v>3</v>
      </c>
    </row>
    <row r="11" spans="1:18" ht="12.95" customHeight="1">
      <c r="A11" s="551">
        <v>7</v>
      </c>
      <c r="B11" s="552" t="s">
        <v>44</v>
      </c>
      <c r="C11" s="553">
        <v>75.493953899999994</v>
      </c>
      <c r="D11" s="554">
        <v>18</v>
      </c>
      <c r="E11" s="553">
        <v>61.05</v>
      </c>
      <c r="F11" s="554">
        <v>114</v>
      </c>
      <c r="G11" s="555">
        <v>37.401574799999999</v>
      </c>
      <c r="H11" s="552"/>
      <c r="I11" s="552"/>
      <c r="J11" s="554">
        <v>0</v>
      </c>
      <c r="K11" s="555">
        <v>4.5</v>
      </c>
      <c r="L11" s="552"/>
      <c r="M11" s="552"/>
      <c r="N11" s="552"/>
      <c r="O11" s="552"/>
      <c r="P11" s="552"/>
      <c r="Q11" s="552"/>
      <c r="R11" s="555">
        <v>4.5</v>
      </c>
    </row>
    <row r="12" spans="1:18" ht="12.95" customHeight="1">
      <c r="A12" s="551">
        <v>8</v>
      </c>
      <c r="B12" s="552" t="s">
        <v>46</v>
      </c>
      <c r="C12" s="553">
        <v>68.445950999999994</v>
      </c>
      <c r="D12" s="554">
        <v>24</v>
      </c>
      <c r="E12" s="553">
        <v>60.75</v>
      </c>
      <c r="F12" s="554">
        <v>116</v>
      </c>
      <c r="G12" s="555">
        <v>44.881889800000003</v>
      </c>
      <c r="H12" s="552"/>
      <c r="I12" s="552"/>
      <c r="J12" s="554">
        <v>1</v>
      </c>
      <c r="K12" s="555">
        <v>5.5</v>
      </c>
      <c r="L12" s="552"/>
      <c r="M12" s="552"/>
      <c r="N12" s="552"/>
      <c r="O12" s="552"/>
      <c r="P12" s="552"/>
      <c r="Q12" s="552"/>
      <c r="R12" s="555">
        <v>3.5</v>
      </c>
    </row>
    <row r="13" spans="1:18" ht="12.95" customHeight="1">
      <c r="A13" s="551">
        <v>9</v>
      </c>
      <c r="B13" s="552" t="s">
        <v>52</v>
      </c>
      <c r="C13" s="553">
        <v>66.429074099999994</v>
      </c>
      <c r="D13" s="554">
        <v>27</v>
      </c>
      <c r="E13" s="553">
        <v>60.95</v>
      </c>
      <c r="F13" s="554">
        <v>116</v>
      </c>
      <c r="G13" s="555">
        <v>37.401574799999999</v>
      </c>
      <c r="H13" s="552"/>
      <c r="I13" s="552"/>
      <c r="J13" s="554">
        <v>2</v>
      </c>
      <c r="K13" s="555">
        <v>0</v>
      </c>
      <c r="L13" s="552"/>
      <c r="M13" s="552"/>
      <c r="N13" s="552"/>
      <c r="O13" s="552"/>
      <c r="P13" s="552"/>
      <c r="Q13" s="552"/>
      <c r="R13" s="555">
        <v>6.5</v>
      </c>
    </row>
    <row r="14" spans="1:18" ht="12.95" customHeight="1">
      <c r="A14" s="551">
        <v>10</v>
      </c>
      <c r="B14" s="552" t="s">
        <v>56</v>
      </c>
      <c r="C14" s="553">
        <v>79.775112199999995</v>
      </c>
      <c r="D14" s="554">
        <v>11</v>
      </c>
      <c r="E14" s="553">
        <v>62.25</v>
      </c>
      <c r="F14" s="554">
        <v>112</v>
      </c>
      <c r="G14" s="555">
        <v>42.519685000000003</v>
      </c>
      <c r="H14" s="552"/>
      <c r="I14" s="552"/>
      <c r="J14" s="554">
        <v>1</v>
      </c>
      <c r="K14" s="555">
        <v>5</v>
      </c>
      <c r="L14" s="552"/>
      <c r="M14" s="552"/>
      <c r="N14" s="552"/>
      <c r="O14" s="552"/>
      <c r="P14" s="552"/>
      <c r="Q14" s="552"/>
      <c r="R14" s="555">
        <v>4</v>
      </c>
    </row>
    <row r="15" spans="1:18" ht="12.95" customHeight="1">
      <c r="A15" s="551">
        <v>11</v>
      </c>
      <c r="B15" s="552" t="s">
        <v>58</v>
      </c>
      <c r="C15" s="553">
        <v>81.290706299999997</v>
      </c>
      <c r="D15" s="554">
        <v>7</v>
      </c>
      <c r="E15" s="553">
        <v>60.35</v>
      </c>
      <c r="F15" s="554">
        <v>115</v>
      </c>
      <c r="G15" s="555">
        <v>40.157480300000003</v>
      </c>
      <c r="H15" s="552"/>
      <c r="I15" s="552"/>
      <c r="J15" s="554">
        <v>1</v>
      </c>
      <c r="K15" s="555">
        <v>0</v>
      </c>
      <c r="L15" s="552"/>
      <c r="M15" s="552"/>
      <c r="N15" s="552"/>
      <c r="O15" s="552"/>
      <c r="P15" s="552"/>
      <c r="Q15" s="552"/>
      <c r="R15" s="555">
        <v>6.5</v>
      </c>
    </row>
    <row r="16" spans="1:18" ht="12.95" customHeight="1">
      <c r="A16" s="551">
        <v>12</v>
      </c>
      <c r="B16" s="552" t="s">
        <v>60</v>
      </c>
      <c r="C16" s="553">
        <v>82.3978915</v>
      </c>
      <c r="D16" s="554">
        <v>6</v>
      </c>
      <c r="E16" s="553">
        <v>61.2</v>
      </c>
      <c r="F16" s="554">
        <v>115</v>
      </c>
      <c r="G16" s="555">
        <v>42.9133858</v>
      </c>
      <c r="H16" s="552"/>
      <c r="I16" s="552"/>
      <c r="J16" s="554">
        <v>1</v>
      </c>
      <c r="K16" s="555">
        <v>6.5</v>
      </c>
      <c r="L16" s="552"/>
      <c r="M16" s="552"/>
      <c r="N16" s="552"/>
      <c r="O16" s="552"/>
      <c r="P16" s="552"/>
      <c r="Q16" s="552"/>
      <c r="R16" s="555">
        <v>5</v>
      </c>
    </row>
    <row r="17" spans="1:18" ht="12.95" customHeight="1">
      <c r="A17" s="551">
        <v>13</v>
      </c>
      <c r="B17" s="552" t="s">
        <v>62</v>
      </c>
      <c r="C17" s="553">
        <v>77.789683199999999</v>
      </c>
      <c r="D17" s="554">
        <v>13</v>
      </c>
      <c r="E17" s="553">
        <v>61.95</v>
      </c>
      <c r="F17" s="554">
        <v>112</v>
      </c>
      <c r="G17" s="555">
        <v>38.976377999999997</v>
      </c>
      <c r="H17" s="552"/>
      <c r="I17" s="552"/>
      <c r="J17" s="554">
        <v>1</v>
      </c>
      <c r="K17" s="555">
        <v>1</v>
      </c>
      <c r="L17" s="552"/>
      <c r="M17" s="552"/>
      <c r="N17" s="552"/>
      <c r="O17" s="552"/>
      <c r="P17" s="552"/>
      <c r="Q17" s="552"/>
      <c r="R17" s="555">
        <v>4.5</v>
      </c>
    </row>
    <row r="18" spans="1:18" ht="12.95" customHeight="1">
      <c r="A18" s="551">
        <v>14</v>
      </c>
      <c r="B18" s="552" t="s">
        <v>65</v>
      </c>
      <c r="C18" s="553">
        <v>74.203482399999999</v>
      </c>
      <c r="D18" s="554">
        <v>20</v>
      </c>
      <c r="E18" s="553">
        <v>58.75</v>
      </c>
      <c r="F18" s="554">
        <v>115</v>
      </c>
      <c r="G18" s="555">
        <v>39.370078700000001</v>
      </c>
      <c r="H18" s="552"/>
      <c r="I18" s="552"/>
      <c r="J18" s="554">
        <v>1</v>
      </c>
      <c r="K18" s="555">
        <v>7</v>
      </c>
      <c r="L18" s="552"/>
      <c r="M18" s="552"/>
      <c r="N18" s="552"/>
      <c r="O18" s="552"/>
      <c r="P18" s="552"/>
      <c r="Q18" s="552"/>
      <c r="R18" s="555">
        <v>4.5</v>
      </c>
    </row>
    <row r="19" spans="1:18" ht="12.95" customHeight="1">
      <c r="A19" s="551">
        <v>15</v>
      </c>
      <c r="B19" s="552" t="s">
        <v>67</v>
      </c>
      <c r="C19" s="553">
        <v>89.545093399999999</v>
      </c>
      <c r="D19" s="554">
        <v>2</v>
      </c>
      <c r="E19" s="553">
        <v>62.8</v>
      </c>
      <c r="F19" s="554">
        <v>114</v>
      </c>
      <c r="G19" s="555">
        <v>33.464566900000001</v>
      </c>
      <c r="H19" s="552"/>
      <c r="I19" s="552"/>
      <c r="J19" s="554">
        <v>0</v>
      </c>
      <c r="K19" s="555">
        <v>1</v>
      </c>
      <c r="L19" s="552"/>
      <c r="M19" s="552"/>
      <c r="N19" s="552"/>
      <c r="O19" s="552"/>
      <c r="P19" s="552"/>
      <c r="Q19" s="552"/>
      <c r="R19" s="555">
        <v>2</v>
      </c>
    </row>
    <row r="20" spans="1:18" ht="12.95" customHeight="1">
      <c r="A20" s="551">
        <v>16</v>
      </c>
      <c r="B20" s="552" t="s">
        <v>69</v>
      </c>
      <c r="C20" s="553">
        <v>80.343055199999995</v>
      </c>
      <c r="D20" s="554">
        <v>9</v>
      </c>
      <c r="E20" s="553">
        <v>59.95</v>
      </c>
      <c r="F20" s="554">
        <v>120</v>
      </c>
      <c r="G20" s="555">
        <v>35.826771700000002</v>
      </c>
      <c r="H20" s="552"/>
      <c r="I20" s="552"/>
      <c r="J20" s="554">
        <v>0</v>
      </c>
      <c r="K20" s="555">
        <v>4</v>
      </c>
      <c r="L20" s="552"/>
      <c r="M20" s="552"/>
      <c r="N20" s="552"/>
      <c r="O20" s="552"/>
      <c r="P20" s="552"/>
      <c r="Q20" s="552"/>
      <c r="R20" s="555">
        <v>6</v>
      </c>
    </row>
    <row r="21" spans="1:18" ht="12.95" customHeight="1">
      <c r="A21" s="551">
        <v>17</v>
      </c>
      <c r="B21" s="552" t="s">
        <v>70</v>
      </c>
      <c r="C21" s="553">
        <v>70.876486299999996</v>
      </c>
      <c r="D21" s="554">
        <v>23</v>
      </c>
      <c r="E21" s="553">
        <v>59</v>
      </c>
      <c r="F21" s="554">
        <v>115</v>
      </c>
      <c r="G21" s="555">
        <v>36.614173200000003</v>
      </c>
      <c r="H21" s="552"/>
      <c r="I21" s="552"/>
      <c r="J21" s="554">
        <v>0</v>
      </c>
      <c r="K21" s="555">
        <v>0</v>
      </c>
      <c r="L21" s="552"/>
      <c r="M21" s="552"/>
      <c r="N21" s="552"/>
      <c r="O21" s="552"/>
      <c r="P21" s="552"/>
      <c r="Q21" s="552"/>
      <c r="R21" s="555">
        <v>6.5</v>
      </c>
    </row>
    <row r="22" spans="1:18" ht="12.95" customHeight="1">
      <c r="A22" s="551">
        <v>18</v>
      </c>
      <c r="B22" s="552" t="s">
        <v>73</v>
      </c>
      <c r="C22" s="553">
        <v>78.694556399999996</v>
      </c>
      <c r="D22" s="554">
        <v>12</v>
      </c>
      <c r="E22" s="553">
        <v>60.6</v>
      </c>
      <c r="F22" s="554">
        <v>115</v>
      </c>
      <c r="G22" s="555">
        <v>41.732283500000001</v>
      </c>
      <c r="H22" s="552"/>
      <c r="I22" s="552"/>
      <c r="J22" s="554">
        <v>0</v>
      </c>
      <c r="K22" s="555">
        <v>5</v>
      </c>
      <c r="L22" s="552"/>
      <c r="M22" s="552"/>
      <c r="N22" s="552"/>
      <c r="O22" s="552"/>
      <c r="P22" s="552"/>
      <c r="Q22" s="552"/>
      <c r="R22" s="555">
        <v>4</v>
      </c>
    </row>
    <row r="23" spans="1:18" ht="12.95" customHeight="1">
      <c r="A23" s="551">
        <v>19</v>
      </c>
      <c r="B23" s="552" t="s">
        <v>75</v>
      </c>
      <c r="C23" s="553">
        <v>57.813761</v>
      </c>
      <c r="D23" s="554">
        <v>29</v>
      </c>
      <c r="E23" s="553">
        <v>58.45</v>
      </c>
      <c r="F23" s="554">
        <v>120</v>
      </c>
      <c r="G23" s="555">
        <v>36.614173200000003</v>
      </c>
      <c r="H23" s="552"/>
      <c r="I23" s="552"/>
      <c r="J23" s="554">
        <v>6</v>
      </c>
      <c r="K23" s="555">
        <v>6.5</v>
      </c>
      <c r="L23" s="552"/>
      <c r="M23" s="552"/>
      <c r="N23" s="552"/>
      <c r="O23" s="552"/>
      <c r="P23" s="552"/>
      <c r="Q23" s="552"/>
      <c r="R23" s="555">
        <v>5.5</v>
      </c>
    </row>
    <row r="24" spans="1:18" ht="12.95" customHeight="1">
      <c r="A24" s="551">
        <v>20</v>
      </c>
      <c r="B24" s="552" t="s">
        <v>77</v>
      </c>
      <c r="C24" s="553">
        <v>49.388358099999998</v>
      </c>
      <c r="D24" s="554">
        <v>32</v>
      </c>
      <c r="E24" s="553">
        <v>58</v>
      </c>
      <c r="F24" s="554">
        <v>109</v>
      </c>
      <c r="G24" s="555">
        <v>35.433070899999997</v>
      </c>
      <c r="H24" s="552"/>
      <c r="I24" s="552"/>
      <c r="J24" s="554">
        <v>4</v>
      </c>
      <c r="K24" s="555">
        <v>0</v>
      </c>
      <c r="L24" s="552"/>
      <c r="M24" s="552"/>
      <c r="N24" s="552"/>
      <c r="O24" s="552"/>
      <c r="P24" s="552"/>
      <c r="Q24" s="552"/>
      <c r="R24" s="555">
        <v>5.5</v>
      </c>
    </row>
    <row r="25" spans="1:18" ht="12.95" customHeight="1">
      <c r="A25" s="551">
        <v>21</v>
      </c>
      <c r="B25" s="552" t="s">
        <v>80</v>
      </c>
      <c r="C25" s="553">
        <v>66.532131199999995</v>
      </c>
      <c r="D25" s="554">
        <v>26</v>
      </c>
      <c r="E25" s="553">
        <v>58.7</v>
      </c>
      <c r="F25" s="554">
        <v>114</v>
      </c>
      <c r="G25" s="555">
        <v>37.401574799999999</v>
      </c>
      <c r="H25" s="552"/>
      <c r="I25" s="552"/>
      <c r="J25" s="554">
        <v>4</v>
      </c>
      <c r="K25" s="555">
        <v>0</v>
      </c>
      <c r="L25" s="552"/>
      <c r="M25" s="552"/>
      <c r="N25" s="552"/>
      <c r="O25" s="552"/>
      <c r="P25" s="552"/>
      <c r="Q25" s="552"/>
      <c r="R25" s="555">
        <v>6</v>
      </c>
    </row>
    <row r="26" spans="1:18" ht="12.95" customHeight="1">
      <c r="A26" s="551">
        <v>22</v>
      </c>
      <c r="B26" s="552" t="s">
        <v>84</v>
      </c>
      <c r="C26" s="553">
        <v>89.218721000000002</v>
      </c>
      <c r="D26" s="554">
        <v>4</v>
      </c>
      <c r="E26" s="553">
        <v>62.5</v>
      </c>
      <c r="F26" s="554">
        <v>116</v>
      </c>
      <c r="G26" s="555">
        <v>39.763779499999998</v>
      </c>
      <c r="H26" s="552"/>
      <c r="I26" s="552"/>
      <c r="J26" s="554">
        <v>1</v>
      </c>
      <c r="K26" s="555">
        <v>0</v>
      </c>
      <c r="L26" s="552"/>
      <c r="M26" s="552"/>
      <c r="N26" s="552"/>
      <c r="O26" s="552"/>
      <c r="P26" s="552"/>
      <c r="Q26" s="552"/>
      <c r="R26" s="555">
        <v>3.5</v>
      </c>
    </row>
    <row r="27" spans="1:18" ht="12.95" customHeight="1">
      <c r="A27" s="551">
        <v>23</v>
      </c>
      <c r="B27" s="552" t="s">
        <v>86</v>
      </c>
      <c r="C27" s="553">
        <v>76.962422700000005</v>
      </c>
      <c r="D27" s="554">
        <v>14</v>
      </c>
      <c r="E27" s="553">
        <v>61.05</v>
      </c>
      <c r="F27" s="554">
        <v>115</v>
      </c>
      <c r="G27" s="555">
        <v>37.401574799999999</v>
      </c>
      <c r="H27" s="552"/>
      <c r="I27" s="552"/>
      <c r="J27" s="554">
        <v>0</v>
      </c>
      <c r="K27" s="555">
        <v>6</v>
      </c>
      <c r="L27" s="552"/>
      <c r="M27" s="552"/>
      <c r="N27" s="552"/>
      <c r="O27" s="552"/>
      <c r="P27" s="552"/>
      <c r="Q27" s="552"/>
      <c r="R27" s="555">
        <v>5</v>
      </c>
    </row>
    <row r="28" spans="1:18" ht="12.95" customHeight="1">
      <c r="A28" s="551">
        <v>24</v>
      </c>
      <c r="B28" s="552" t="s">
        <v>88</v>
      </c>
      <c r="C28" s="553">
        <v>91.540835599999994</v>
      </c>
      <c r="D28" s="554">
        <v>1</v>
      </c>
      <c r="E28" s="553">
        <v>61.8</v>
      </c>
      <c r="F28" s="554">
        <v>112</v>
      </c>
      <c r="G28" s="555">
        <v>37.007874000000001</v>
      </c>
      <c r="H28" s="552"/>
      <c r="I28" s="552"/>
      <c r="J28" s="554">
        <v>0</v>
      </c>
      <c r="K28" s="555">
        <v>0.5</v>
      </c>
      <c r="L28" s="552"/>
      <c r="M28" s="552"/>
      <c r="N28" s="552"/>
      <c r="O28" s="552"/>
      <c r="P28" s="552"/>
      <c r="Q28" s="552"/>
      <c r="R28" s="555">
        <v>2.5</v>
      </c>
    </row>
    <row r="29" spans="1:18" ht="12.95" customHeight="1">
      <c r="A29" s="551">
        <v>25</v>
      </c>
      <c r="B29" s="552" t="s">
        <v>91</v>
      </c>
      <c r="C29" s="553">
        <v>89.513099800000006</v>
      </c>
      <c r="D29" s="554">
        <v>3</v>
      </c>
      <c r="E29" s="553">
        <v>58.35</v>
      </c>
      <c r="F29" s="554">
        <v>116</v>
      </c>
      <c r="G29" s="555">
        <v>38.976377999999997</v>
      </c>
      <c r="H29" s="552"/>
      <c r="I29" s="552"/>
      <c r="J29" s="554">
        <v>0</v>
      </c>
      <c r="K29" s="555">
        <v>0</v>
      </c>
      <c r="L29" s="552"/>
      <c r="M29" s="552"/>
      <c r="N29" s="552"/>
      <c r="O29" s="552"/>
      <c r="P29" s="552"/>
      <c r="Q29" s="552"/>
      <c r="R29" s="555">
        <v>3</v>
      </c>
    </row>
    <row r="30" spans="1:18" ht="12.95" customHeight="1">
      <c r="A30" s="551">
        <v>26</v>
      </c>
      <c r="B30" s="552" t="s">
        <v>93</v>
      </c>
      <c r="C30" s="553">
        <v>76.887802300000004</v>
      </c>
      <c r="D30" s="554">
        <v>15</v>
      </c>
      <c r="E30" s="553">
        <v>60.5</v>
      </c>
      <c r="F30" s="554">
        <v>115</v>
      </c>
      <c r="G30" s="555">
        <v>35.433070899999997</v>
      </c>
      <c r="H30" s="552"/>
      <c r="I30" s="552"/>
      <c r="J30" s="554">
        <v>0</v>
      </c>
      <c r="K30" s="555">
        <v>0</v>
      </c>
      <c r="L30" s="552"/>
      <c r="M30" s="552"/>
      <c r="N30" s="552"/>
      <c r="O30" s="552"/>
      <c r="P30" s="552"/>
      <c r="Q30" s="552"/>
      <c r="R30" s="555">
        <v>6</v>
      </c>
    </row>
    <row r="31" spans="1:18" ht="12.95" customHeight="1">
      <c r="A31" s="551">
        <v>27</v>
      </c>
      <c r="B31" s="552" t="s">
        <v>95</v>
      </c>
      <c r="C31" s="553">
        <v>85.288269</v>
      </c>
      <c r="D31" s="554">
        <v>5</v>
      </c>
      <c r="E31" s="553">
        <v>61.7</v>
      </c>
      <c r="F31" s="554">
        <v>110</v>
      </c>
      <c r="G31" s="555">
        <v>39.370078700000001</v>
      </c>
      <c r="H31" s="552"/>
      <c r="I31" s="552"/>
      <c r="J31" s="554">
        <v>1</v>
      </c>
      <c r="K31" s="555">
        <v>0.5</v>
      </c>
      <c r="L31" s="552"/>
      <c r="M31" s="552"/>
      <c r="N31" s="552"/>
      <c r="O31" s="552"/>
      <c r="P31" s="552"/>
      <c r="Q31" s="552"/>
      <c r="R31" s="555">
        <v>1.5</v>
      </c>
    </row>
    <row r="32" spans="1:18" ht="12.95" customHeight="1">
      <c r="A32" s="551">
        <v>28</v>
      </c>
      <c r="B32" s="552" t="s">
        <v>96</v>
      </c>
      <c r="C32" s="553">
        <v>54.973970999999999</v>
      </c>
      <c r="D32" s="554">
        <v>31</v>
      </c>
      <c r="E32" s="553">
        <v>56.2</v>
      </c>
      <c r="F32" s="554">
        <v>112</v>
      </c>
      <c r="G32" s="555">
        <v>37.401574799999999</v>
      </c>
      <c r="H32" s="552"/>
      <c r="I32" s="552"/>
      <c r="J32" s="554">
        <v>1</v>
      </c>
      <c r="K32" s="555">
        <v>0</v>
      </c>
      <c r="L32" s="552"/>
      <c r="M32" s="552"/>
      <c r="N32" s="552"/>
      <c r="O32" s="552"/>
      <c r="P32" s="552"/>
      <c r="Q32" s="552"/>
      <c r="R32" s="555">
        <v>6</v>
      </c>
    </row>
    <row r="33" spans="1:19" ht="12.95" customHeight="1">
      <c r="A33" s="551">
        <v>29</v>
      </c>
      <c r="B33" s="552" t="s">
        <v>99</v>
      </c>
      <c r="C33" s="553">
        <v>57.172345700000001</v>
      </c>
      <c r="D33" s="554">
        <v>30</v>
      </c>
      <c r="E33" s="553">
        <v>57.7</v>
      </c>
      <c r="F33" s="554">
        <v>114</v>
      </c>
      <c r="G33" s="555">
        <v>41.338582700000003</v>
      </c>
      <c r="H33" s="552"/>
      <c r="I33" s="552"/>
      <c r="J33" s="554">
        <v>5</v>
      </c>
      <c r="K33" s="555">
        <v>0</v>
      </c>
      <c r="L33" s="552"/>
      <c r="M33" s="552"/>
      <c r="N33" s="552"/>
      <c r="O33" s="552"/>
      <c r="P33" s="552"/>
      <c r="Q33" s="552"/>
      <c r="R33" s="555">
        <v>6</v>
      </c>
    </row>
    <row r="34" spans="1:19" ht="12.95" customHeight="1">
      <c r="A34" s="551">
        <v>30</v>
      </c>
      <c r="B34" s="552" t="s">
        <v>101</v>
      </c>
      <c r="C34" s="553">
        <v>74.736684100000005</v>
      </c>
      <c r="D34" s="554">
        <v>19</v>
      </c>
      <c r="E34" s="553">
        <v>61.5</v>
      </c>
      <c r="F34" s="554">
        <v>115</v>
      </c>
      <c r="G34" s="555">
        <v>39.370078700000001</v>
      </c>
      <c r="H34" s="552"/>
      <c r="I34" s="552"/>
      <c r="J34" s="554">
        <v>1</v>
      </c>
      <c r="K34" s="555">
        <v>5</v>
      </c>
      <c r="L34" s="552"/>
      <c r="M34" s="552"/>
      <c r="N34" s="552"/>
      <c r="O34" s="552"/>
      <c r="P34" s="552"/>
      <c r="Q34" s="552"/>
      <c r="R34" s="555">
        <v>4</v>
      </c>
    </row>
    <row r="35" spans="1:19" ht="12.95" customHeight="1">
      <c r="A35" s="551">
        <v>31</v>
      </c>
      <c r="B35" s="552" t="s">
        <v>103</v>
      </c>
      <c r="C35" s="553">
        <v>80.233561699999996</v>
      </c>
      <c r="D35" s="554">
        <v>10</v>
      </c>
      <c r="E35" s="553">
        <v>59.55</v>
      </c>
      <c r="F35" s="554">
        <v>112</v>
      </c>
      <c r="G35" s="555">
        <v>34.251968499999997</v>
      </c>
      <c r="H35" s="552"/>
      <c r="I35" s="552"/>
      <c r="J35" s="554">
        <v>1</v>
      </c>
      <c r="K35" s="555">
        <v>0</v>
      </c>
      <c r="L35" s="552"/>
      <c r="M35" s="552"/>
      <c r="N35" s="552"/>
      <c r="O35" s="552"/>
      <c r="P35" s="552"/>
      <c r="Q35" s="552"/>
      <c r="R35" s="555">
        <v>2</v>
      </c>
    </row>
    <row r="36" spans="1:19" ht="12.95" customHeight="1">
      <c r="A36" s="551">
        <v>32</v>
      </c>
      <c r="B36" s="552" t="s">
        <v>105</v>
      </c>
      <c r="C36" s="553">
        <v>67.697432399999997</v>
      </c>
      <c r="D36" s="554">
        <v>25</v>
      </c>
      <c r="E36" s="553">
        <v>59.75</v>
      </c>
      <c r="F36" s="554">
        <v>115</v>
      </c>
      <c r="G36" s="555">
        <v>34.251968499999997</v>
      </c>
      <c r="H36" s="552"/>
      <c r="I36" s="552"/>
      <c r="J36" s="554">
        <v>3</v>
      </c>
      <c r="K36" s="555">
        <v>0</v>
      </c>
      <c r="L36" s="552"/>
      <c r="M36" s="552"/>
      <c r="N36" s="552"/>
      <c r="O36" s="552"/>
      <c r="P36" s="552"/>
      <c r="Q36" s="552"/>
      <c r="R36" s="555">
        <v>5</v>
      </c>
    </row>
    <row r="37" spans="1:19" s="11" customFormat="1" ht="12.95" customHeight="1">
      <c r="A37" s="551">
        <v>33</v>
      </c>
      <c r="B37" s="552" t="s">
        <v>108</v>
      </c>
      <c r="C37" s="553">
        <v>44.185332299999999</v>
      </c>
      <c r="D37" s="554">
        <v>33</v>
      </c>
      <c r="E37" s="553">
        <v>54.8</v>
      </c>
      <c r="F37" s="554">
        <v>117</v>
      </c>
      <c r="G37" s="555">
        <v>38.582677199999999</v>
      </c>
      <c r="H37" s="552"/>
      <c r="I37" s="552"/>
      <c r="J37" s="554">
        <v>4</v>
      </c>
      <c r="K37" s="555">
        <v>8</v>
      </c>
      <c r="L37" s="552"/>
      <c r="M37" s="552"/>
      <c r="N37" s="552"/>
      <c r="O37" s="552"/>
      <c r="P37" s="552"/>
      <c r="Q37" s="552"/>
      <c r="R37" s="555">
        <v>6.5</v>
      </c>
    </row>
    <row r="38" spans="1:19" ht="12.75">
      <c r="A38" s="537" t="s">
        <v>34</v>
      </c>
      <c r="B38" s="537"/>
      <c r="C38" s="556">
        <f>AVERAGE(C5:C37)</f>
        <v>73.697371563636338</v>
      </c>
      <c r="D38" s="557">
        <f t="shared" ref="D38:R38" si="0">AVERAGE(D5:D37)</f>
        <v>17</v>
      </c>
      <c r="E38" s="556">
        <f t="shared" si="0"/>
        <v>60.057575757575762</v>
      </c>
      <c r="F38" s="557">
        <f t="shared" si="0"/>
        <v>113.96969696969697</v>
      </c>
      <c r="G38" s="557">
        <f t="shared" si="0"/>
        <v>38.033882127272719</v>
      </c>
      <c r="H38" s="557"/>
      <c r="I38" s="557"/>
      <c r="J38" s="557">
        <f t="shared" si="0"/>
        <v>1.393939393939394</v>
      </c>
      <c r="K38" s="557">
        <f t="shared" si="0"/>
        <v>2.7272727272727271</v>
      </c>
      <c r="L38" s="557"/>
      <c r="M38" s="557"/>
      <c r="N38" s="557"/>
      <c r="O38" s="557"/>
      <c r="P38" s="557"/>
      <c r="Q38" s="557"/>
      <c r="R38" s="557">
        <f t="shared" si="0"/>
        <v>4.6515151515151514</v>
      </c>
    </row>
    <row r="39" spans="1:19" ht="12.75">
      <c r="A39" s="537" t="s">
        <v>112</v>
      </c>
      <c r="B39" s="558"/>
      <c r="C39" s="556">
        <v>10</v>
      </c>
      <c r="D39" s="558"/>
      <c r="E39" s="558">
        <v>1.5</v>
      </c>
      <c r="F39" s="558"/>
      <c r="G39" s="558"/>
      <c r="H39" s="558"/>
      <c r="I39" s="558"/>
      <c r="J39" s="558"/>
      <c r="K39" s="558">
        <v>2</v>
      </c>
      <c r="L39" s="558"/>
      <c r="M39" s="558"/>
      <c r="N39" s="558"/>
      <c r="O39" s="558"/>
      <c r="P39" s="558"/>
      <c r="Q39" s="558"/>
      <c r="R39" s="558">
        <v>1</v>
      </c>
    </row>
    <row r="40" spans="1:19" ht="12">
      <c r="A40" s="14" t="s">
        <v>263</v>
      </c>
      <c r="B40" s="14" t="s">
        <v>264</v>
      </c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ht="12">
      <c r="B41" s="14" t="s">
        <v>265</v>
      </c>
      <c r="C41" s="15"/>
      <c r="D41" s="14"/>
    </row>
    <row r="43" spans="1:19">
      <c r="A43" s="2" t="s">
        <v>5</v>
      </c>
      <c r="B43" s="3" t="s">
        <v>54</v>
      </c>
      <c r="C43" s="16"/>
      <c r="D43" s="3"/>
      <c r="E43" s="3"/>
      <c r="F43" s="3"/>
      <c r="G43" s="3" t="s">
        <v>6</v>
      </c>
      <c r="H43" s="3" t="s">
        <v>266</v>
      </c>
      <c r="I43" s="3"/>
      <c r="J43" s="3"/>
      <c r="K43" s="3"/>
      <c r="L43" s="3"/>
      <c r="M43" s="3"/>
      <c r="N43" s="3"/>
      <c r="O43" s="3"/>
      <c r="P43" s="3"/>
      <c r="Q43" s="3"/>
      <c r="R43" s="4"/>
    </row>
    <row r="44" spans="1:19">
      <c r="A44" s="2" t="s">
        <v>7</v>
      </c>
      <c r="B44" s="12">
        <v>2</v>
      </c>
      <c r="C44" s="17" t="s">
        <v>8</v>
      </c>
      <c r="D44" s="5"/>
      <c r="E44" s="5"/>
      <c r="F44" s="5">
        <v>60</v>
      </c>
      <c r="G44" s="5"/>
      <c r="H44" s="5" t="s">
        <v>267</v>
      </c>
      <c r="I44" s="5"/>
      <c r="J44" s="13">
        <v>10</v>
      </c>
      <c r="K44" s="5" t="s">
        <v>9</v>
      </c>
      <c r="L44" s="5">
        <v>6.5</v>
      </c>
      <c r="M44" s="5"/>
      <c r="N44" s="5"/>
      <c r="O44" s="5"/>
      <c r="P44" s="5"/>
      <c r="Q44" s="5"/>
      <c r="R44" s="6"/>
    </row>
    <row r="45" spans="1:19">
      <c r="A45" s="7" t="s">
        <v>10</v>
      </c>
      <c r="B45" s="5"/>
      <c r="C45" s="17"/>
      <c r="D45" s="5"/>
      <c r="E45" s="5" t="s">
        <v>11</v>
      </c>
      <c r="F45" s="5"/>
      <c r="G45" s="5"/>
      <c r="H45" s="5"/>
      <c r="I45" s="5"/>
      <c r="J45" s="5" t="s">
        <v>12</v>
      </c>
      <c r="K45" s="5"/>
      <c r="L45" s="5"/>
      <c r="M45" s="5"/>
      <c r="N45" s="5"/>
      <c r="O45" s="5"/>
      <c r="P45" s="5"/>
      <c r="Q45" s="5"/>
      <c r="R45" s="6"/>
    </row>
    <row r="46" spans="1:19">
      <c r="A46" s="8" t="s">
        <v>13</v>
      </c>
      <c r="B46" s="5"/>
      <c r="C46" s="17"/>
      <c r="D46" s="5"/>
      <c r="E46" s="6"/>
      <c r="F46" s="9">
        <v>10.1</v>
      </c>
      <c r="G46" s="10">
        <v>11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</sheetData>
  <mergeCells count="1">
    <mergeCell ref="N1:O1"/>
  </mergeCells>
  <printOptions horizontalCentered="1" gridLinesSet="0"/>
  <pageMargins left="0.5" right="0.5" top="0.6" bottom="0.25" header="0.25" footer="0.5"/>
  <pageSetup orientation="landscape" horizontalDpi="4294967292" r:id="rId1"/>
  <headerFooter alignWithMargins="0">
    <oddHeader>&amp;L&amp;"Arial,Bold"&amp;12 2014 USSRWWN KINSTON NC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showGridLines="0" workbookViewId="0">
      <selection activeCell="M41" sqref="M9:M41"/>
    </sheetView>
  </sheetViews>
  <sheetFormatPr defaultColWidth="9.140625" defaultRowHeight="11.25"/>
  <cols>
    <col min="1" max="1" width="9.140625" style="586"/>
    <col min="2" max="2" width="18.140625" style="586" customWidth="1"/>
    <col min="3" max="3" width="9.140625" style="586"/>
    <col min="4" max="4" width="4.42578125" style="586" customWidth="1"/>
    <col min="5" max="12" width="9.140625" style="586"/>
    <col min="13" max="13" width="9.7109375" style="586" customWidth="1"/>
    <col min="14" max="16384" width="9.140625" style="586"/>
  </cols>
  <sheetData>
    <row r="1" spans="1:18">
      <c r="A1" s="583" t="s">
        <v>5</v>
      </c>
      <c r="B1" s="584" t="s">
        <v>268</v>
      </c>
      <c r="C1" s="584"/>
      <c r="D1" s="584"/>
      <c r="E1" s="584"/>
      <c r="F1" s="584"/>
      <c r="G1" s="584" t="s">
        <v>6</v>
      </c>
      <c r="H1" s="584" t="s">
        <v>269</v>
      </c>
      <c r="I1" s="584"/>
      <c r="J1" s="584"/>
      <c r="K1" s="584"/>
      <c r="L1" s="584"/>
      <c r="M1" s="584"/>
      <c r="N1" s="584"/>
      <c r="O1" s="584"/>
      <c r="P1" s="584"/>
      <c r="Q1" s="584"/>
      <c r="R1" s="585"/>
    </row>
    <row r="2" spans="1:18">
      <c r="A2" s="583" t="s">
        <v>270</v>
      </c>
      <c r="B2" s="587"/>
      <c r="C2" s="587" t="s">
        <v>271</v>
      </c>
      <c r="D2" s="587"/>
      <c r="E2" s="587"/>
      <c r="F2" s="587"/>
      <c r="G2" s="587"/>
      <c r="H2" s="587" t="s">
        <v>272</v>
      </c>
      <c r="I2" s="587"/>
      <c r="J2" s="587"/>
      <c r="K2" s="587" t="s">
        <v>9</v>
      </c>
      <c r="L2" s="587">
        <v>7.9</v>
      </c>
      <c r="M2" s="587"/>
      <c r="N2" s="587"/>
      <c r="O2" s="587"/>
      <c r="P2" s="587"/>
      <c r="Q2" s="587"/>
      <c r="R2" s="588"/>
    </row>
    <row r="3" spans="1:18">
      <c r="A3" s="589" t="s">
        <v>10</v>
      </c>
      <c r="B3" s="587" t="s">
        <v>273</v>
      </c>
      <c r="C3" s="587"/>
      <c r="D3" s="587"/>
      <c r="E3" s="587" t="s">
        <v>274</v>
      </c>
      <c r="F3" s="587"/>
      <c r="G3" s="587"/>
      <c r="H3" s="587"/>
      <c r="I3" s="587"/>
      <c r="J3" s="587" t="s">
        <v>275</v>
      </c>
      <c r="K3" s="587"/>
      <c r="L3" s="587"/>
      <c r="M3" s="587"/>
      <c r="N3" s="587"/>
      <c r="O3" s="587"/>
      <c r="P3" s="587"/>
      <c r="Q3" s="587"/>
      <c r="R3" s="588"/>
    </row>
    <row r="4" spans="1:18">
      <c r="A4" s="590" t="s">
        <v>13</v>
      </c>
      <c r="B4" s="587"/>
      <c r="C4" s="587"/>
      <c r="D4" s="587"/>
      <c r="E4" s="588"/>
      <c r="F4" s="591">
        <v>10.1</v>
      </c>
      <c r="G4" s="592">
        <v>11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</row>
    <row r="5" spans="1:18">
      <c r="A5" s="593" t="s">
        <v>14</v>
      </c>
      <c r="B5" s="594" t="s">
        <v>15</v>
      </c>
      <c r="C5" s="595" t="s">
        <v>16</v>
      </c>
      <c r="D5" s="595"/>
      <c r="E5" s="595" t="s">
        <v>17</v>
      </c>
      <c r="F5" s="595" t="s">
        <v>245</v>
      </c>
      <c r="G5" s="595" t="s">
        <v>246</v>
      </c>
      <c r="H5" s="595" t="s">
        <v>247</v>
      </c>
      <c r="I5" s="595" t="s">
        <v>248</v>
      </c>
      <c r="J5" s="595" t="s">
        <v>249</v>
      </c>
      <c r="K5" s="595" t="s">
        <v>250</v>
      </c>
      <c r="L5" s="595" t="s">
        <v>251</v>
      </c>
      <c r="M5" s="596" t="s">
        <v>252</v>
      </c>
      <c r="N5" s="1336" t="s">
        <v>253</v>
      </c>
      <c r="O5" s="1337"/>
      <c r="P5" s="595" t="s">
        <v>145</v>
      </c>
      <c r="Q5" s="595" t="s">
        <v>31</v>
      </c>
      <c r="R5" s="596" t="s">
        <v>276</v>
      </c>
    </row>
    <row r="6" spans="1:18">
      <c r="A6" s="593" t="s">
        <v>18</v>
      </c>
      <c r="B6" s="594" t="s">
        <v>19</v>
      </c>
      <c r="C6" s="595"/>
      <c r="D6" s="594"/>
      <c r="E6" s="595" t="s">
        <v>20</v>
      </c>
      <c r="F6" s="595" t="s">
        <v>21</v>
      </c>
      <c r="G6" s="595"/>
      <c r="H6" s="595"/>
      <c r="I6" s="595" t="s">
        <v>254</v>
      </c>
      <c r="J6" s="595" t="s">
        <v>255</v>
      </c>
      <c r="K6" s="595" t="s">
        <v>256</v>
      </c>
      <c r="L6" s="595" t="s">
        <v>256</v>
      </c>
      <c r="M6" s="597" t="s">
        <v>256</v>
      </c>
      <c r="N6" s="595" t="s">
        <v>257</v>
      </c>
      <c r="O6" s="595" t="s">
        <v>258</v>
      </c>
      <c r="P6" s="595" t="s">
        <v>259</v>
      </c>
      <c r="Q6" s="598" t="s">
        <v>32</v>
      </c>
      <c r="R6" s="599" t="s">
        <v>32</v>
      </c>
    </row>
    <row r="7" spans="1:18">
      <c r="A7" s="593"/>
      <c r="B7" s="594"/>
      <c r="C7" s="595"/>
      <c r="D7" s="597" t="s">
        <v>26</v>
      </c>
      <c r="E7" s="595"/>
      <c r="F7" s="595"/>
      <c r="G7" s="595"/>
      <c r="H7" s="594"/>
      <c r="I7" s="594"/>
      <c r="J7" s="594"/>
      <c r="K7" s="594"/>
      <c r="L7" s="594"/>
      <c r="M7" s="594"/>
      <c r="N7" s="597" t="s">
        <v>260</v>
      </c>
      <c r="O7" s="595" t="s">
        <v>261</v>
      </c>
      <c r="P7" s="595"/>
      <c r="Q7" s="598" t="s">
        <v>33</v>
      </c>
      <c r="R7" s="599" t="s">
        <v>33</v>
      </c>
    </row>
    <row r="8" spans="1:18" ht="12" thickBot="1">
      <c r="A8" s="593"/>
      <c r="B8" s="600"/>
      <c r="C8" s="597" t="s">
        <v>22</v>
      </c>
      <c r="D8" s="597" t="s">
        <v>27</v>
      </c>
      <c r="E8" s="597" t="s">
        <v>23</v>
      </c>
      <c r="F8" s="597" t="s">
        <v>24</v>
      </c>
      <c r="G8" s="597" t="s">
        <v>262</v>
      </c>
      <c r="H8" s="597" t="s">
        <v>25</v>
      </c>
      <c r="I8" s="597" t="s">
        <v>25</v>
      </c>
      <c r="J8" s="601" t="s">
        <v>25</v>
      </c>
      <c r="K8" s="601" t="s">
        <v>25</v>
      </c>
      <c r="L8" s="601" t="s">
        <v>25</v>
      </c>
      <c r="M8" s="601" t="s">
        <v>25</v>
      </c>
      <c r="N8" s="601" t="s">
        <v>25</v>
      </c>
      <c r="O8" s="601" t="s">
        <v>25</v>
      </c>
      <c r="P8" s="601" t="s">
        <v>25</v>
      </c>
      <c r="Q8" s="601" t="s">
        <v>25</v>
      </c>
      <c r="R8" s="601" t="s">
        <v>25</v>
      </c>
    </row>
    <row r="9" spans="1:18" ht="12.95" customHeight="1">
      <c r="A9" s="591">
        <v>1</v>
      </c>
      <c r="B9" s="602" t="s">
        <v>0</v>
      </c>
      <c r="C9" s="603">
        <v>68.599999999999994</v>
      </c>
      <c r="D9" s="604">
        <v>28</v>
      </c>
      <c r="E9" s="591">
        <v>56</v>
      </c>
      <c r="F9" s="591">
        <v>101</v>
      </c>
      <c r="G9" s="591">
        <v>37</v>
      </c>
      <c r="H9" s="591"/>
      <c r="I9" s="591"/>
      <c r="J9" s="591"/>
      <c r="K9" s="591">
        <v>0</v>
      </c>
      <c r="L9" s="591"/>
      <c r="M9" s="591">
        <v>9</v>
      </c>
      <c r="N9" s="602"/>
      <c r="O9" s="602"/>
      <c r="P9" s="602"/>
      <c r="Q9" s="602"/>
      <c r="R9" s="605" t="s">
        <v>277</v>
      </c>
    </row>
    <row r="10" spans="1:18" ht="12.95" customHeight="1">
      <c r="A10" s="591">
        <v>2</v>
      </c>
      <c r="B10" s="602" t="s">
        <v>30</v>
      </c>
      <c r="C10" s="606">
        <v>64</v>
      </c>
      <c r="D10" s="604">
        <v>30</v>
      </c>
      <c r="E10" s="591">
        <v>53</v>
      </c>
      <c r="F10" s="591">
        <v>103</v>
      </c>
      <c r="G10" s="591">
        <v>32</v>
      </c>
      <c r="H10" s="591"/>
      <c r="I10" s="591"/>
      <c r="J10" s="591"/>
      <c r="K10" s="591">
        <v>8</v>
      </c>
      <c r="L10" s="591"/>
      <c r="M10" s="591">
        <v>0</v>
      </c>
      <c r="N10" s="602"/>
      <c r="O10" s="602"/>
      <c r="P10" s="602"/>
      <c r="Q10" s="602"/>
      <c r="R10" s="605" t="s">
        <v>278</v>
      </c>
    </row>
    <row r="11" spans="1:18" ht="12.95" customHeight="1">
      <c r="A11" s="591">
        <v>3</v>
      </c>
      <c r="B11" s="602" t="s">
        <v>35</v>
      </c>
      <c r="C11" s="607">
        <v>91.1</v>
      </c>
      <c r="D11" s="604">
        <v>13</v>
      </c>
      <c r="E11" s="591">
        <v>60</v>
      </c>
      <c r="F11" s="591">
        <v>98</v>
      </c>
      <c r="G11" s="591">
        <v>33</v>
      </c>
      <c r="H11" s="591"/>
      <c r="I11" s="591"/>
      <c r="J11" s="591"/>
      <c r="K11" s="591">
        <v>7</v>
      </c>
      <c r="L11" s="591"/>
      <c r="M11" s="591">
        <v>0</v>
      </c>
      <c r="N11" s="602"/>
      <c r="O11" s="602"/>
      <c r="P11" s="602"/>
      <c r="Q11" s="602"/>
      <c r="R11" s="605" t="s">
        <v>279</v>
      </c>
    </row>
    <row r="12" spans="1:18" ht="12.95" customHeight="1">
      <c r="A12" s="591">
        <v>4</v>
      </c>
      <c r="B12" s="602" t="s">
        <v>49</v>
      </c>
      <c r="C12" s="607">
        <v>89.6</v>
      </c>
      <c r="D12" s="604">
        <v>16</v>
      </c>
      <c r="E12" s="591">
        <v>58</v>
      </c>
      <c r="F12" s="591">
        <v>98</v>
      </c>
      <c r="G12" s="591">
        <v>35</v>
      </c>
      <c r="H12" s="591"/>
      <c r="I12" s="591"/>
      <c r="J12" s="591"/>
      <c r="K12" s="591">
        <v>0</v>
      </c>
      <c r="L12" s="591"/>
      <c r="M12" s="591">
        <v>4</v>
      </c>
      <c r="N12" s="602"/>
      <c r="O12" s="602"/>
      <c r="P12" s="602"/>
      <c r="Q12" s="602"/>
      <c r="R12" s="602"/>
    </row>
    <row r="13" spans="1:18" ht="12.95" customHeight="1">
      <c r="A13" s="591">
        <v>5</v>
      </c>
      <c r="B13" s="602" t="s">
        <v>39</v>
      </c>
      <c r="C13" s="607">
        <v>80.3</v>
      </c>
      <c r="D13" s="604">
        <v>24</v>
      </c>
      <c r="E13" s="591">
        <v>58</v>
      </c>
      <c r="F13" s="591">
        <v>102</v>
      </c>
      <c r="G13" s="591">
        <v>35</v>
      </c>
      <c r="H13" s="591"/>
      <c r="I13" s="591"/>
      <c r="J13" s="591"/>
      <c r="K13" s="591">
        <v>8</v>
      </c>
      <c r="L13" s="591"/>
      <c r="M13" s="591"/>
      <c r="N13" s="602"/>
      <c r="O13" s="602"/>
      <c r="P13" s="602"/>
      <c r="Q13" s="602"/>
      <c r="R13" s="602"/>
    </row>
    <row r="14" spans="1:18" ht="12.95" customHeight="1">
      <c r="A14" s="591">
        <v>6</v>
      </c>
      <c r="B14" s="602" t="s">
        <v>41</v>
      </c>
      <c r="C14" s="606">
        <v>90</v>
      </c>
      <c r="D14" s="604">
        <v>15</v>
      </c>
      <c r="E14" s="591">
        <v>61</v>
      </c>
      <c r="F14" s="591">
        <v>102</v>
      </c>
      <c r="G14" s="591">
        <v>36</v>
      </c>
      <c r="H14" s="591"/>
      <c r="I14" s="591"/>
      <c r="J14" s="591"/>
      <c r="K14" s="591">
        <v>8</v>
      </c>
      <c r="L14" s="591"/>
      <c r="M14" s="591"/>
      <c r="N14" s="602"/>
      <c r="O14" s="602"/>
      <c r="P14" s="602"/>
      <c r="Q14" s="602"/>
      <c r="R14" s="602"/>
    </row>
    <row r="15" spans="1:18" ht="12.95" customHeight="1">
      <c r="A15" s="591">
        <v>7</v>
      </c>
      <c r="B15" s="602" t="s">
        <v>44</v>
      </c>
      <c r="C15" s="607">
        <v>89.2</v>
      </c>
      <c r="D15" s="604">
        <v>17</v>
      </c>
      <c r="E15" s="591">
        <v>59</v>
      </c>
      <c r="F15" s="591">
        <v>104</v>
      </c>
      <c r="G15" s="591">
        <v>36</v>
      </c>
      <c r="H15" s="591"/>
      <c r="I15" s="591"/>
      <c r="J15" s="591"/>
      <c r="K15" s="591">
        <v>7</v>
      </c>
      <c r="L15" s="591"/>
      <c r="M15" s="591"/>
      <c r="N15" s="602"/>
      <c r="O15" s="602"/>
      <c r="P15" s="602"/>
      <c r="Q15" s="602"/>
      <c r="R15" s="602"/>
    </row>
    <row r="16" spans="1:18" ht="12.95" customHeight="1">
      <c r="A16" s="591">
        <v>8</v>
      </c>
      <c r="B16" s="602" t="s">
        <v>46</v>
      </c>
      <c r="C16" s="607">
        <v>65.5</v>
      </c>
      <c r="D16" s="604">
        <v>29</v>
      </c>
      <c r="E16" s="591">
        <v>57</v>
      </c>
      <c r="F16" s="591">
        <v>105</v>
      </c>
      <c r="G16" s="591">
        <v>39</v>
      </c>
      <c r="H16" s="591"/>
      <c r="I16" s="591"/>
      <c r="J16" s="591"/>
      <c r="K16" s="591">
        <v>9</v>
      </c>
      <c r="L16" s="591"/>
      <c r="M16" s="591"/>
      <c r="N16" s="602"/>
      <c r="O16" s="602"/>
      <c r="P16" s="602"/>
      <c r="Q16" s="602"/>
      <c r="R16" s="602"/>
    </row>
    <row r="17" spans="1:18" ht="12.95" customHeight="1">
      <c r="A17" s="591">
        <v>9</v>
      </c>
      <c r="B17" s="602" t="s">
        <v>52</v>
      </c>
      <c r="C17" s="607">
        <v>86.8</v>
      </c>
      <c r="D17" s="604">
        <v>19</v>
      </c>
      <c r="E17" s="591">
        <v>60</v>
      </c>
      <c r="F17" s="591">
        <v>107</v>
      </c>
      <c r="G17" s="591">
        <v>39</v>
      </c>
      <c r="H17" s="591"/>
      <c r="I17" s="591"/>
      <c r="J17" s="591"/>
      <c r="K17" s="591">
        <v>0</v>
      </c>
      <c r="L17" s="591"/>
      <c r="M17" s="591">
        <v>0</v>
      </c>
      <c r="N17" s="602"/>
      <c r="O17" s="602"/>
      <c r="P17" s="602"/>
      <c r="Q17" s="602"/>
      <c r="R17" s="602"/>
    </row>
    <row r="18" spans="1:18" ht="12.95" customHeight="1">
      <c r="A18" s="591">
        <v>10</v>
      </c>
      <c r="B18" s="602" t="s">
        <v>56</v>
      </c>
      <c r="C18" s="607">
        <v>102.9</v>
      </c>
      <c r="D18" s="604">
        <v>5</v>
      </c>
      <c r="E18" s="591">
        <v>61</v>
      </c>
      <c r="F18" s="591">
        <v>103</v>
      </c>
      <c r="G18" s="591">
        <v>39</v>
      </c>
      <c r="H18" s="591"/>
      <c r="I18" s="591"/>
      <c r="J18" s="591"/>
      <c r="K18" s="591">
        <v>3</v>
      </c>
      <c r="L18" s="591"/>
      <c r="M18" s="591">
        <v>4</v>
      </c>
      <c r="N18" s="602"/>
      <c r="O18" s="602"/>
      <c r="P18" s="602"/>
      <c r="Q18" s="602"/>
      <c r="R18" s="602"/>
    </row>
    <row r="19" spans="1:18" ht="12.95" customHeight="1">
      <c r="A19" s="591">
        <v>11</v>
      </c>
      <c r="B19" s="602" t="s">
        <v>58</v>
      </c>
      <c r="C19" s="607">
        <v>96.6</v>
      </c>
      <c r="D19" s="604">
        <v>11</v>
      </c>
      <c r="E19" s="591">
        <v>59</v>
      </c>
      <c r="F19" s="591">
        <v>103</v>
      </c>
      <c r="G19" s="591">
        <v>38</v>
      </c>
      <c r="H19" s="591"/>
      <c r="I19" s="591"/>
      <c r="J19" s="591"/>
      <c r="K19" s="591">
        <v>3</v>
      </c>
      <c r="L19" s="591"/>
      <c r="M19" s="591">
        <v>0</v>
      </c>
      <c r="N19" s="602"/>
      <c r="O19" s="602"/>
      <c r="P19" s="602"/>
      <c r="Q19" s="602"/>
      <c r="R19" s="602"/>
    </row>
    <row r="20" spans="1:18" ht="12.95" customHeight="1">
      <c r="A20" s="591">
        <v>12</v>
      </c>
      <c r="B20" s="602" t="s">
        <v>60</v>
      </c>
      <c r="C20" s="607">
        <v>81.900000000000006</v>
      </c>
      <c r="D20" s="604">
        <v>23</v>
      </c>
      <c r="E20" s="591">
        <v>59</v>
      </c>
      <c r="F20" s="591">
        <v>107</v>
      </c>
      <c r="G20" s="591">
        <v>39</v>
      </c>
      <c r="H20" s="591"/>
      <c r="I20" s="591"/>
      <c r="J20" s="591"/>
      <c r="K20" s="591">
        <v>7</v>
      </c>
      <c r="L20" s="591"/>
      <c r="M20" s="591">
        <v>2</v>
      </c>
      <c r="N20" s="602"/>
      <c r="O20" s="602"/>
      <c r="P20" s="602"/>
      <c r="Q20" s="602"/>
      <c r="R20" s="602"/>
    </row>
    <row r="21" spans="1:18" ht="12.95" customHeight="1">
      <c r="A21" s="591">
        <v>13</v>
      </c>
      <c r="B21" s="602" t="s">
        <v>62</v>
      </c>
      <c r="C21" s="607">
        <v>102.9</v>
      </c>
      <c r="D21" s="604">
        <v>6</v>
      </c>
      <c r="E21" s="591">
        <v>60</v>
      </c>
      <c r="F21" s="591">
        <v>104</v>
      </c>
      <c r="G21" s="591">
        <v>40</v>
      </c>
      <c r="H21" s="591"/>
      <c r="I21" s="591"/>
      <c r="J21" s="591"/>
      <c r="K21" s="591">
        <v>1</v>
      </c>
      <c r="L21" s="591"/>
      <c r="M21" s="591">
        <v>3</v>
      </c>
      <c r="N21" s="602"/>
      <c r="O21" s="602"/>
      <c r="P21" s="602"/>
      <c r="Q21" s="602"/>
      <c r="R21" s="602"/>
    </row>
    <row r="22" spans="1:18" ht="12.95" customHeight="1">
      <c r="A22" s="591">
        <v>14</v>
      </c>
      <c r="B22" s="602" t="s">
        <v>65</v>
      </c>
      <c r="C22" s="607">
        <v>97.9</v>
      </c>
      <c r="D22" s="604">
        <v>10</v>
      </c>
      <c r="E22" s="591">
        <v>57</v>
      </c>
      <c r="F22" s="591">
        <v>106</v>
      </c>
      <c r="G22" s="591">
        <v>38</v>
      </c>
      <c r="H22" s="591"/>
      <c r="I22" s="591"/>
      <c r="J22" s="591"/>
      <c r="K22" s="591">
        <v>7</v>
      </c>
      <c r="L22" s="591"/>
      <c r="M22" s="591">
        <v>0</v>
      </c>
      <c r="N22" s="602"/>
      <c r="O22" s="602"/>
      <c r="P22" s="602"/>
      <c r="Q22" s="602"/>
      <c r="R22" s="602"/>
    </row>
    <row r="23" spans="1:18" ht="12.95" customHeight="1">
      <c r="A23" s="591">
        <v>15</v>
      </c>
      <c r="B23" s="602" t="s">
        <v>67</v>
      </c>
      <c r="C23" s="607">
        <v>118.5</v>
      </c>
      <c r="D23" s="604">
        <v>1</v>
      </c>
      <c r="E23" s="591">
        <v>61</v>
      </c>
      <c r="F23" s="591">
        <v>104</v>
      </c>
      <c r="G23" s="591">
        <v>36</v>
      </c>
      <c r="H23" s="591"/>
      <c r="I23" s="591"/>
      <c r="J23" s="591"/>
      <c r="K23" s="591">
        <v>0</v>
      </c>
      <c r="L23" s="591"/>
      <c r="M23" s="591">
        <v>2</v>
      </c>
      <c r="N23" s="602"/>
      <c r="O23" s="602"/>
      <c r="P23" s="602"/>
      <c r="Q23" s="602"/>
      <c r="R23" s="602"/>
    </row>
    <row r="24" spans="1:18" ht="12.95" customHeight="1">
      <c r="A24" s="591">
        <v>16</v>
      </c>
      <c r="B24" s="602" t="s">
        <v>69</v>
      </c>
      <c r="C24" s="607">
        <v>101.4</v>
      </c>
      <c r="D24" s="604">
        <v>7</v>
      </c>
      <c r="E24" s="591">
        <v>59</v>
      </c>
      <c r="F24" s="591">
        <v>107</v>
      </c>
      <c r="G24" s="591">
        <v>36</v>
      </c>
      <c r="H24" s="591"/>
      <c r="I24" s="591"/>
      <c r="J24" s="591"/>
      <c r="K24" s="591">
        <v>7</v>
      </c>
      <c r="L24" s="591"/>
      <c r="M24" s="591">
        <v>0</v>
      </c>
      <c r="N24" s="602"/>
      <c r="O24" s="602"/>
      <c r="P24" s="602"/>
      <c r="Q24" s="602"/>
      <c r="R24" s="602"/>
    </row>
    <row r="25" spans="1:18" ht="12.95" customHeight="1">
      <c r="A25" s="591">
        <v>17</v>
      </c>
      <c r="B25" s="602" t="s">
        <v>70</v>
      </c>
      <c r="C25" s="607">
        <v>85.6</v>
      </c>
      <c r="D25" s="604">
        <v>20</v>
      </c>
      <c r="E25" s="591">
        <v>56</v>
      </c>
      <c r="F25" s="591">
        <v>105</v>
      </c>
      <c r="G25" s="591">
        <v>33</v>
      </c>
      <c r="H25" s="591"/>
      <c r="I25" s="591"/>
      <c r="J25" s="591"/>
      <c r="K25" s="591">
        <v>0</v>
      </c>
      <c r="L25" s="591"/>
      <c r="M25" s="591">
        <v>0</v>
      </c>
      <c r="N25" s="602"/>
      <c r="O25" s="602"/>
      <c r="P25" s="602"/>
      <c r="Q25" s="602"/>
      <c r="R25" s="602"/>
    </row>
    <row r="26" spans="1:18" ht="12.95" customHeight="1">
      <c r="A26" s="591">
        <v>18</v>
      </c>
      <c r="B26" s="602" t="s">
        <v>73</v>
      </c>
      <c r="C26" s="606">
        <v>88</v>
      </c>
      <c r="D26" s="604">
        <v>18</v>
      </c>
      <c r="E26" s="591">
        <v>58</v>
      </c>
      <c r="F26" s="591">
        <v>105</v>
      </c>
      <c r="G26" s="591">
        <v>37</v>
      </c>
      <c r="H26" s="591"/>
      <c r="I26" s="591"/>
      <c r="J26" s="591"/>
      <c r="K26" s="591">
        <v>7</v>
      </c>
      <c r="L26" s="591"/>
      <c r="M26" s="591"/>
      <c r="N26" s="602"/>
      <c r="O26" s="602"/>
      <c r="P26" s="602"/>
      <c r="Q26" s="602"/>
      <c r="R26" s="602"/>
    </row>
    <row r="27" spans="1:18" ht="12.95" customHeight="1">
      <c r="A27" s="591">
        <v>19</v>
      </c>
      <c r="B27" s="602" t="s">
        <v>75</v>
      </c>
      <c r="C27" s="607">
        <v>58.7</v>
      </c>
      <c r="D27" s="604">
        <v>31</v>
      </c>
      <c r="E27" s="591">
        <v>58</v>
      </c>
      <c r="F27" s="591">
        <v>113</v>
      </c>
      <c r="G27" s="591">
        <v>39</v>
      </c>
      <c r="H27" s="591"/>
      <c r="I27" s="591"/>
      <c r="J27" s="591"/>
      <c r="K27" s="591">
        <v>9</v>
      </c>
      <c r="L27" s="591"/>
      <c r="M27" s="591"/>
      <c r="N27" s="602"/>
      <c r="O27" s="602"/>
      <c r="P27" s="602"/>
      <c r="Q27" s="602"/>
      <c r="R27" s="602"/>
    </row>
    <row r="28" spans="1:18" ht="12.95" customHeight="1">
      <c r="A28" s="591">
        <v>20</v>
      </c>
      <c r="B28" s="602" t="s">
        <v>77</v>
      </c>
      <c r="C28" s="607">
        <v>80.2</v>
      </c>
      <c r="D28" s="604">
        <v>25</v>
      </c>
      <c r="E28" s="591">
        <v>58</v>
      </c>
      <c r="F28" s="591">
        <v>97</v>
      </c>
      <c r="G28" s="591">
        <v>35</v>
      </c>
      <c r="H28" s="591"/>
      <c r="I28" s="591"/>
      <c r="J28" s="591"/>
      <c r="K28" s="591">
        <v>0</v>
      </c>
      <c r="L28" s="591"/>
      <c r="M28" s="591">
        <v>0</v>
      </c>
      <c r="N28" s="602"/>
      <c r="O28" s="602"/>
      <c r="P28" s="602"/>
      <c r="Q28" s="602"/>
      <c r="R28" s="602"/>
    </row>
    <row r="29" spans="1:18" ht="12.95" customHeight="1">
      <c r="A29" s="591">
        <v>21</v>
      </c>
      <c r="B29" s="602" t="s">
        <v>80</v>
      </c>
      <c r="C29" s="606">
        <v>103</v>
      </c>
      <c r="D29" s="604">
        <v>4</v>
      </c>
      <c r="E29" s="591">
        <v>57</v>
      </c>
      <c r="F29" s="591">
        <v>104</v>
      </c>
      <c r="G29" s="591">
        <v>36</v>
      </c>
      <c r="H29" s="591"/>
      <c r="I29" s="591"/>
      <c r="J29" s="591"/>
      <c r="K29" s="591">
        <v>0</v>
      </c>
      <c r="L29" s="591"/>
      <c r="M29" s="591">
        <v>1</v>
      </c>
      <c r="N29" s="602"/>
      <c r="O29" s="602"/>
      <c r="P29" s="602"/>
      <c r="Q29" s="602"/>
      <c r="R29" s="602"/>
    </row>
    <row r="30" spans="1:18" ht="12.95" customHeight="1">
      <c r="A30" s="591">
        <v>22</v>
      </c>
      <c r="B30" s="602" t="s">
        <v>84</v>
      </c>
      <c r="C30" s="607">
        <v>52.1</v>
      </c>
      <c r="D30" s="604">
        <v>32</v>
      </c>
      <c r="E30" s="591">
        <v>55</v>
      </c>
      <c r="F30" s="591">
        <v>105</v>
      </c>
      <c r="G30" s="591">
        <v>36</v>
      </c>
      <c r="H30" s="591"/>
      <c r="I30" s="591"/>
      <c r="J30" s="591"/>
      <c r="K30" s="591"/>
      <c r="L30" s="591"/>
      <c r="M30" s="591">
        <v>9</v>
      </c>
      <c r="N30" s="602"/>
      <c r="O30" s="602"/>
      <c r="P30" s="602"/>
      <c r="Q30" s="602"/>
      <c r="R30" s="602"/>
    </row>
    <row r="31" spans="1:18" ht="12.95" customHeight="1">
      <c r="A31" s="591">
        <v>23</v>
      </c>
      <c r="B31" s="602" t="s">
        <v>86</v>
      </c>
      <c r="C31" s="607">
        <v>77.3</v>
      </c>
      <c r="D31" s="604">
        <v>26</v>
      </c>
      <c r="E31" s="591">
        <v>60</v>
      </c>
      <c r="F31" s="591">
        <v>105</v>
      </c>
      <c r="G31" s="591">
        <v>40</v>
      </c>
      <c r="H31" s="591"/>
      <c r="I31" s="591"/>
      <c r="J31" s="591"/>
      <c r="K31" s="591">
        <v>8</v>
      </c>
      <c r="L31" s="591"/>
      <c r="M31" s="591"/>
      <c r="N31" s="602"/>
      <c r="O31" s="602"/>
      <c r="P31" s="602"/>
      <c r="Q31" s="602"/>
      <c r="R31" s="602"/>
    </row>
    <row r="32" spans="1:18" ht="12.95" customHeight="1">
      <c r="A32" s="591">
        <v>24</v>
      </c>
      <c r="B32" s="602" t="s">
        <v>88</v>
      </c>
      <c r="C32" s="607">
        <v>110.9</v>
      </c>
      <c r="D32" s="604">
        <v>2</v>
      </c>
      <c r="E32" s="591">
        <v>59</v>
      </c>
      <c r="F32" s="591">
        <v>100</v>
      </c>
      <c r="G32" s="591">
        <v>35</v>
      </c>
      <c r="H32" s="591"/>
      <c r="I32" s="591"/>
      <c r="J32" s="591"/>
      <c r="K32" s="591">
        <v>0</v>
      </c>
      <c r="L32" s="591"/>
      <c r="M32" s="591">
        <v>3</v>
      </c>
      <c r="N32" s="602"/>
      <c r="O32" s="602"/>
      <c r="P32" s="602"/>
      <c r="Q32" s="602"/>
      <c r="R32" s="602"/>
    </row>
    <row r="33" spans="1:18" ht="12.95" customHeight="1">
      <c r="A33" s="591">
        <v>25</v>
      </c>
      <c r="B33" s="602" t="s">
        <v>91</v>
      </c>
      <c r="C33" s="607">
        <v>91.8</v>
      </c>
      <c r="D33" s="604">
        <v>12</v>
      </c>
      <c r="E33" s="591">
        <v>56</v>
      </c>
      <c r="F33" s="591">
        <v>104</v>
      </c>
      <c r="G33" s="591">
        <v>38</v>
      </c>
      <c r="H33" s="591"/>
      <c r="I33" s="591"/>
      <c r="J33" s="591"/>
      <c r="K33" s="591">
        <v>0</v>
      </c>
      <c r="L33" s="591"/>
      <c r="M33" s="591">
        <v>2</v>
      </c>
      <c r="N33" s="602"/>
      <c r="O33" s="602"/>
      <c r="P33" s="602"/>
      <c r="Q33" s="602"/>
      <c r="R33" s="602"/>
    </row>
    <row r="34" spans="1:18" ht="12.95" customHeight="1">
      <c r="A34" s="591">
        <v>26</v>
      </c>
      <c r="B34" s="602" t="s">
        <v>93</v>
      </c>
      <c r="C34" s="607">
        <v>100.6</v>
      </c>
      <c r="D34" s="604">
        <v>8</v>
      </c>
      <c r="E34" s="608">
        <v>57</v>
      </c>
      <c r="F34" s="591">
        <v>103</v>
      </c>
      <c r="G34" s="591">
        <v>37</v>
      </c>
      <c r="H34" s="591"/>
      <c r="I34" s="591"/>
      <c r="J34" s="591"/>
      <c r="K34" s="591">
        <v>0</v>
      </c>
      <c r="L34" s="591"/>
      <c r="M34" s="591">
        <v>2</v>
      </c>
      <c r="N34" s="602"/>
      <c r="O34" s="602"/>
      <c r="P34" s="602"/>
      <c r="Q34" s="602"/>
      <c r="R34" s="602"/>
    </row>
    <row r="35" spans="1:18" ht="12.95" customHeight="1">
      <c r="A35" s="591">
        <v>27</v>
      </c>
      <c r="B35" s="602" t="s">
        <v>95</v>
      </c>
      <c r="C35" s="607">
        <v>103.2</v>
      </c>
      <c r="D35" s="604">
        <v>3</v>
      </c>
      <c r="E35" s="591">
        <v>58</v>
      </c>
      <c r="F35" s="591">
        <v>100</v>
      </c>
      <c r="G35" s="591">
        <v>38</v>
      </c>
      <c r="H35" s="591"/>
      <c r="I35" s="591"/>
      <c r="J35" s="591"/>
      <c r="K35" s="591">
        <v>1</v>
      </c>
      <c r="L35" s="591"/>
      <c r="M35" s="591">
        <v>3</v>
      </c>
      <c r="N35" s="602"/>
      <c r="O35" s="602"/>
      <c r="P35" s="602"/>
      <c r="Q35" s="602"/>
      <c r="R35" s="602"/>
    </row>
    <row r="36" spans="1:18" ht="12.95" customHeight="1">
      <c r="A36" s="591">
        <v>28</v>
      </c>
      <c r="B36" s="602" t="s">
        <v>96</v>
      </c>
      <c r="C36" s="606">
        <v>85</v>
      </c>
      <c r="D36" s="604">
        <v>21</v>
      </c>
      <c r="E36" s="591">
        <v>56</v>
      </c>
      <c r="F36" s="591">
        <v>102</v>
      </c>
      <c r="G36" s="591">
        <v>37</v>
      </c>
      <c r="H36" s="591"/>
      <c r="I36" s="591"/>
      <c r="J36" s="591"/>
      <c r="K36" s="591">
        <v>0</v>
      </c>
      <c r="L36" s="591"/>
      <c r="M36" s="591">
        <v>0</v>
      </c>
      <c r="N36" s="602"/>
      <c r="O36" s="602"/>
      <c r="P36" s="602"/>
      <c r="Q36" s="602"/>
      <c r="R36" s="602"/>
    </row>
    <row r="37" spans="1:18" ht="12.95" customHeight="1">
      <c r="A37" s="591">
        <v>29</v>
      </c>
      <c r="B37" s="602" t="s">
        <v>99</v>
      </c>
      <c r="C37" s="607">
        <v>72.7</v>
      </c>
      <c r="D37" s="604">
        <v>27</v>
      </c>
      <c r="E37" s="591">
        <v>58</v>
      </c>
      <c r="F37" s="591">
        <v>105</v>
      </c>
      <c r="G37" s="591">
        <v>38</v>
      </c>
      <c r="H37" s="591"/>
      <c r="I37" s="591"/>
      <c r="J37" s="591"/>
      <c r="K37" s="591">
        <v>3</v>
      </c>
      <c r="L37" s="591"/>
      <c r="M37" s="591">
        <v>0</v>
      </c>
      <c r="N37" s="602"/>
      <c r="O37" s="602"/>
      <c r="P37" s="602"/>
      <c r="Q37" s="602"/>
      <c r="R37" s="602"/>
    </row>
    <row r="38" spans="1:18" ht="12.95" customHeight="1">
      <c r="A38" s="591">
        <v>30</v>
      </c>
      <c r="B38" s="602" t="s">
        <v>101</v>
      </c>
      <c r="C38" s="607">
        <v>100.5</v>
      </c>
      <c r="D38" s="604">
        <v>9</v>
      </c>
      <c r="E38" s="591">
        <v>60</v>
      </c>
      <c r="F38" s="591">
        <v>103</v>
      </c>
      <c r="G38" s="591">
        <v>39</v>
      </c>
      <c r="H38" s="591"/>
      <c r="I38" s="591"/>
      <c r="J38" s="591"/>
      <c r="K38" s="591">
        <v>6</v>
      </c>
      <c r="L38" s="591"/>
      <c r="M38" s="591"/>
      <c r="N38" s="602"/>
      <c r="O38" s="602"/>
      <c r="P38" s="602"/>
      <c r="Q38" s="602"/>
      <c r="R38" s="602"/>
    </row>
    <row r="39" spans="1:18" ht="12.95" customHeight="1">
      <c r="A39" s="591">
        <v>31</v>
      </c>
      <c r="B39" s="602" t="s">
        <v>103</v>
      </c>
      <c r="C39" s="607">
        <v>90.2</v>
      </c>
      <c r="D39" s="604">
        <v>14</v>
      </c>
      <c r="E39" s="591">
        <v>57</v>
      </c>
      <c r="F39" s="591">
        <v>102</v>
      </c>
      <c r="G39" s="591">
        <v>34</v>
      </c>
      <c r="H39" s="591"/>
      <c r="I39" s="591"/>
      <c r="J39" s="591"/>
      <c r="K39" s="591">
        <v>0</v>
      </c>
      <c r="L39" s="591"/>
      <c r="M39" s="591">
        <v>0</v>
      </c>
      <c r="N39" s="602"/>
      <c r="O39" s="602"/>
      <c r="P39" s="602"/>
      <c r="Q39" s="602"/>
      <c r="R39" s="602"/>
    </row>
    <row r="40" spans="1:18" ht="12.95" customHeight="1">
      <c r="A40" s="591">
        <v>32</v>
      </c>
      <c r="B40" s="602" t="s">
        <v>105</v>
      </c>
      <c r="C40" s="607">
        <v>84.7</v>
      </c>
      <c r="D40" s="604">
        <v>22</v>
      </c>
      <c r="E40" s="591">
        <v>60</v>
      </c>
      <c r="F40" s="591">
        <v>105</v>
      </c>
      <c r="G40" s="591">
        <v>35</v>
      </c>
      <c r="H40" s="591"/>
      <c r="I40" s="591"/>
      <c r="J40" s="591"/>
      <c r="K40" s="591">
        <v>2</v>
      </c>
      <c r="L40" s="591"/>
      <c r="M40" s="591">
        <v>0</v>
      </c>
      <c r="N40" s="602"/>
      <c r="O40" s="602"/>
      <c r="P40" s="602"/>
      <c r="Q40" s="602"/>
      <c r="R40" s="602"/>
    </row>
    <row r="41" spans="1:18" s="610" customFormat="1" ht="12.95" customHeight="1" thickBot="1">
      <c r="A41" s="591">
        <v>33</v>
      </c>
      <c r="B41" s="602" t="s">
        <v>108</v>
      </c>
      <c r="C41" s="609">
        <v>49.2</v>
      </c>
      <c r="D41" s="604">
        <v>33</v>
      </c>
      <c r="E41" s="591">
        <v>55</v>
      </c>
      <c r="F41" s="591">
        <v>105</v>
      </c>
      <c r="G41" s="591">
        <v>38</v>
      </c>
      <c r="H41" s="591"/>
      <c r="I41" s="591"/>
      <c r="J41" s="591"/>
      <c r="K41" s="591">
        <v>9</v>
      </c>
      <c r="L41" s="602"/>
      <c r="M41" s="591"/>
      <c r="N41" s="602"/>
      <c r="O41" s="602"/>
      <c r="P41" s="602"/>
      <c r="Q41" s="602"/>
      <c r="R41" s="602"/>
    </row>
    <row r="42" spans="1:18" ht="12.75" thickBot="1">
      <c r="A42" s="610" t="s">
        <v>34</v>
      </c>
      <c r="B42" s="610"/>
      <c r="C42" s="611">
        <v>86.6</v>
      </c>
      <c r="D42" s="610"/>
      <c r="E42" s="610"/>
      <c r="F42" s="610"/>
      <c r="G42" s="610"/>
      <c r="H42" s="610"/>
      <c r="I42" s="610"/>
      <c r="J42" s="610"/>
      <c r="K42" s="610"/>
      <c r="L42" s="610"/>
      <c r="M42" s="610"/>
      <c r="N42" s="610"/>
      <c r="O42" s="610"/>
      <c r="P42" s="610"/>
      <c r="Q42" s="610"/>
      <c r="R42" s="610"/>
    </row>
    <row r="44" spans="1:18">
      <c r="A44" s="586" t="s">
        <v>263</v>
      </c>
    </row>
    <row r="46" spans="1:18">
      <c r="A46" s="586" t="s">
        <v>280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GridLines="0" topLeftCell="A2" workbookViewId="0">
      <selection activeCell="N33" sqref="N33"/>
    </sheetView>
  </sheetViews>
  <sheetFormatPr defaultColWidth="9.140625" defaultRowHeight="11.25"/>
  <cols>
    <col min="1" max="1" width="9.140625" style="586"/>
    <col min="2" max="2" width="18.140625" style="586" customWidth="1"/>
    <col min="3" max="3" width="9.140625" style="586"/>
    <col min="4" max="4" width="4.42578125" style="586" customWidth="1"/>
    <col min="5" max="12" width="9.140625" style="586"/>
    <col min="13" max="13" width="9.7109375" style="586" customWidth="1"/>
    <col min="14" max="16384" width="9.140625" style="586"/>
  </cols>
  <sheetData>
    <row r="1" spans="1:18">
      <c r="A1" s="583" t="s">
        <v>5</v>
      </c>
      <c r="B1" s="584" t="s">
        <v>268</v>
      </c>
      <c r="C1" s="584"/>
      <c r="D1" s="584"/>
      <c r="E1" s="584"/>
      <c r="F1" s="584"/>
      <c r="G1" s="584" t="s">
        <v>6</v>
      </c>
      <c r="H1" s="584" t="s">
        <v>281</v>
      </c>
      <c r="I1" s="584"/>
      <c r="J1" s="584"/>
      <c r="K1" s="584"/>
      <c r="L1" s="584"/>
      <c r="M1" s="584"/>
      <c r="N1" s="584"/>
      <c r="O1" s="584"/>
      <c r="P1" s="584"/>
      <c r="Q1" s="584"/>
      <c r="R1" s="585"/>
    </row>
    <row r="2" spans="1:18">
      <c r="A2" s="583" t="s">
        <v>282</v>
      </c>
      <c r="B2" s="587"/>
      <c r="C2" s="587" t="s">
        <v>271</v>
      </c>
      <c r="D2" s="587"/>
      <c r="E2" s="587"/>
      <c r="F2" s="587"/>
      <c r="G2" s="587"/>
      <c r="H2" s="587" t="s">
        <v>283</v>
      </c>
      <c r="I2" s="587"/>
      <c r="J2" s="587"/>
      <c r="K2" s="587" t="s">
        <v>9</v>
      </c>
      <c r="L2" s="587">
        <v>7.1</v>
      </c>
      <c r="M2" s="587"/>
      <c r="N2" s="587"/>
      <c r="O2" s="587"/>
      <c r="P2" s="587"/>
      <c r="Q2" s="587"/>
      <c r="R2" s="588"/>
    </row>
    <row r="3" spans="1:18">
      <c r="A3" s="589" t="s">
        <v>10</v>
      </c>
      <c r="B3" s="587" t="s">
        <v>273</v>
      </c>
      <c r="C3" s="587"/>
      <c r="D3" s="587"/>
      <c r="E3" s="587" t="s">
        <v>284</v>
      </c>
      <c r="F3" s="587"/>
      <c r="G3" s="587"/>
      <c r="H3" s="587"/>
      <c r="I3" s="587"/>
      <c r="J3" s="587" t="s">
        <v>285</v>
      </c>
      <c r="K3" s="587"/>
      <c r="L3" s="587"/>
      <c r="M3" s="587"/>
      <c r="N3" s="587"/>
      <c r="O3" s="587"/>
      <c r="P3" s="587"/>
      <c r="Q3" s="587"/>
      <c r="R3" s="588"/>
    </row>
    <row r="4" spans="1:18">
      <c r="A4" s="590" t="s">
        <v>13</v>
      </c>
      <c r="B4" s="587"/>
      <c r="C4" s="587"/>
      <c r="D4" s="587"/>
      <c r="E4" s="588"/>
      <c r="F4" s="591">
        <v>10.1</v>
      </c>
      <c r="G4" s="592">
        <v>11</v>
      </c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</row>
    <row r="5" spans="1:18">
      <c r="A5" s="593" t="s">
        <v>14</v>
      </c>
      <c r="B5" s="594" t="s">
        <v>15</v>
      </c>
      <c r="C5" s="595" t="s">
        <v>16</v>
      </c>
      <c r="D5" s="595"/>
      <c r="E5" s="595" t="s">
        <v>17</v>
      </c>
      <c r="F5" s="595" t="s">
        <v>245</v>
      </c>
      <c r="G5" s="595" t="s">
        <v>246</v>
      </c>
      <c r="H5" s="595" t="s">
        <v>247</v>
      </c>
      <c r="I5" s="595" t="s">
        <v>248</v>
      </c>
      <c r="J5" s="595" t="s">
        <v>249</v>
      </c>
      <c r="K5" s="595" t="s">
        <v>250</v>
      </c>
      <c r="L5" s="595" t="s">
        <v>251</v>
      </c>
      <c r="M5" s="596" t="s">
        <v>252</v>
      </c>
      <c r="N5" s="1336" t="s">
        <v>253</v>
      </c>
      <c r="O5" s="1337"/>
      <c r="P5" s="595" t="s">
        <v>145</v>
      </c>
      <c r="Q5" s="595" t="s">
        <v>31</v>
      </c>
      <c r="R5" s="596" t="s">
        <v>276</v>
      </c>
    </row>
    <row r="6" spans="1:18">
      <c r="A6" s="593" t="s">
        <v>18</v>
      </c>
      <c r="B6" s="594" t="s">
        <v>19</v>
      </c>
      <c r="C6" s="595"/>
      <c r="D6" s="594"/>
      <c r="E6" s="595" t="s">
        <v>20</v>
      </c>
      <c r="F6" s="595" t="s">
        <v>21</v>
      </c>
      <c r="G6" s="595"/>
      <c r="H6" s="595"/>
      <c r="I6" s="595" t="s">
        <v>254</v>
      </c>
      <c r="J6" s="595" t="s">
        <v>255</v>
      </c>
      <c r="K6" s="595" t="s">
        <v>256</v>
      </c>
      <c r="L6" s="595" t="s">
        <v>256</v>
      </c>
      <c r="M6" s="597" t="s">
        <v>256</v>
      </c>
      <c r="N6" s="595" t="s">
        <v>257</v>
      </c>
      <c r="O6" s="595" t="s">
        <v>258</v>
      </c>
      <c r="P6" s="595" t="s">
        <v>259</v>
      </c>
      <c r="Q6" s="598" t="s">
        <v>32</v>
      </c>
      <c r="R6" s="599" t="s">
        <v>32</v>
      </c>
    </row>
    <row r="7" spans="1:18">
      <c r="A7" s="593"/>
      <c r="B7" s="594"/>
      <c r="C7" s="595"/>
      <c r="D7" s="597" t="s">
        <v>26</v>
      </c>
      <c r="E7" s="595"/>
      <c r="F7" s="595"/>
      <c r="G7" s="595"/>
      <c r="H7" s="594"/>
      <c r="I7" s="594"/>
      <c r="J7" s="594"/>
      <c r="K7" s="594"/>
      <c r="L7" s="594"/>
      <c r="M7" s="594"/>
      <c r="N7" s="597" t="s">
        <v>260</v>
      </c>
      <c r="O7" s="595" t="s">
        <v>261</v>
      </c>
      <c r="P7" s="595"/>
      <c r="Q7" s="598" t="s">
        <v>33</v>
      </c>
      <c r="R7" s="599" t="s">
        <v>33</v>
      </c>
    </row>
    <row r="8" spans="1:18">
      <c r="A8" s="593"/>
      <c r="B8" s="600"/>
      <c r="C8" s="597" t="s">
        <v>22</v>
      </c>
      <c r="D8" s="597" t="s">
        <v>27</v>
      </c>
      <c r="E8" s="597" t="s">
        <v>23</v>
      </c>
      <c r="F8" s="597" t="s">
        <v>24</v>
      </c>
      <c r="G8" s="597" t="s">
        <v>262</v>
      </c>
      <c r="H8" s="597" t="s">
        <v>25</v>
      </c>
      <c r="I8" s="597" t="s">
        <v>25</v>
      </c>
      <c r="J8" s="601" t="s">
        <v>25</v>
      </c>
      <c r="K8" s="601" t="s">
        <v>25</v>
      </c>
      <c r="L8" s="601" t="s">
        <v>25</v>
      </c>
      <c r="M8" s="601" t="s">
        <v>25</v>
      </c>
      <c r="N8" s="601" t="s">
        <v>25</v>
      </c>
      <c r="O8" s="601" t="s">
        <v>25</v>
      </c>
      <c r="P8" s="601" t="s">
        <v>25</v>
      </c>
      <c r="Q8" s="601" t="s">
        <v>25</v>
      </c>
      <c r="R8" s="601" t="s">
        <v>25</v>
      </c>
    </row>
    <row r="9" spans="1:18" ht="12.95" customHeight="1">
      <c r="A9" s="591">
        <v>1</v>
      </c>
      <c r="B9" s="602" t="s">
        <v>0</v>
      </c>
      <c r="C9" s="607">
        <v>71.400000000000006</v>
      </c>
      <c r="D9" s="607">
        <v>32</v>
      </c>
      <c r="E9" s="591">
        <v>57</v>
      </c>
      <c r="F9" s="591">
        <v>98</v>
      </c>
      <c r="G9" s="591">
        <v>36</v>
      </c>
      <c r="H9" s="591">
        <v>1</v>
      </c>
      <c r="I9" s="591"/>
      <c r="J9" s="591">
        <v>0</v>
      </c>
      <c r="K9" s="591"/>
      <c r="L9" s="591"/>
      <c r="M9" s="591">
        <v>6</v>
      </c>
      <c r="N9" s="602"/>
      <c r="O9" s="602"/>
      <c r="P9" s="602"/>
      <c r="Q9" s="602"/>
      <c r="R9" s="605" t="s">
        <v>277</v>
      </c>
    </row>
    <row r="10" spans="1:18" ht="12.95" customHeight="1">
      <c r="A10" s="591">
        <v>2</v>
      </c>
      <c r="B10" s="602" t="s">
        <v>30</v>
      </c>
      <c r="C10" s="607">
        <v>108.8</v>
      </c>
      <c r="D10" s="607">
        <v>6</v>
      </c>
      <c r="E10" s="591">
        <v>58</v>
      </c>
      <c r="F10" s="591">
        <v>102</v>
      </c>
      <c r="G10" s="591">
        <v>33</v>
      </c>
      <c r="H10" s="591">
        <v>0</v>
      </c>
      <c r="I10" s="591"/>
      <c r="J10" s="591">
        <v>0</v>
      </c>
      <c r="K10" s="591"/>
      <c r="L10" s="591"/>
      <c r="M10" s="591">
        <v>0</v>
      </c>
      <c r="N10" s="602"/>
      <c r="O10" s="602"/>
      <c r="P10" s="602"/>
      <c r="Q10" s="602"/>
      <c r="R10" s="605" t="s">
        <v>278</v>
      </c>
    </row>
    <row r="11" spans="1:18" ht="12.95" customHeight="1">
      <c r="A11" s="591">
        <v>3</v>
      </c>
      <c r="B11" s="602" t="s">
        <v>35</v>
      </c>
      <c r="C11" s="606">
        <v>109</v>
      </c>
      <c r="D11" s="607">
        <v>5</v>
      </c>
      <c r="E11" s="591">
        <v>59</v>
      </c>
      <c r="F11" s="591">
        <v>99</v>
      </c>
      <c r="G11" s="591">
        <v>35</v>
      </c>
      <c r="H11" s="591">
        <v>1</v>
      </c>
      <c r="I11" s="591"/>
      <c r="J11" s="591">
        <v>0</v>
      </c>
      <c r="K11" s="591"/>
      <c r="L11" s="591"/>
      <c r="M11" s="591">
        <v>0</v>
      </c>
      <c r="N11" s="602"/>
      <c r="O11" s="602"/>
      <c r="P11" s="602"/>
      <c r="Q11" s="602"/>
      <c r="R11" s="605" t="s">
        <v>279</v>
      </c>
    </row>
    <row r="12" spans="1:18" ht="12.95" customHeight="1">
      <c r="A12" s="591">
        <v>4</v>
      </c>
      <c r="B12" s="602" t="s">
        <v>49</v>
      </c>
      <c r="C12" s="607">
        <v>91.9</v>
      </c>
      <c r="D12" s="607">
        <v>22</v>
      </c>
      <c r="E12" s="591">
        <v>59</v>
      </c>
      <c r="F12" s="591">
        <v>96</v>
      </c>
      <c r="G12" s="591">
        <v>37</v>
      </c>
      <c r="H12" s="591">
        <v>1</v>
      </c>
      <c r="I12" s="591"/>
      <c r="J12" s="591">
        <v>0</v>
      </c>
      <c r="K12" s="591"/>
      <c r="L12" s="591"/>
      <c r="M12" s="591">
        <v>2</v>
      </c>
      <c r="N12" s="602"/>
      <c r="O12" s="602"/>
      <c r="P12" s="602"/>
      <c r="Q12" s="602"/>
      <c r="R12" s="602"/>
    </row>
    <row r="13" spans="1:18" ht="12.95" customHeight="1">
      <c r="A13" s="591">
        <v>5</v>
      </c>
      <c r="B13" s="602" t="s">
        <v>39</v>
      </c>
      <c r="C13" s="606">
        <v>98</v>
      </c>
      <c r="D13" s="607">
        <v>15</v>
      </c>
      <c r="E13" s="591">
        <v>56</v>
      </c>
      <c r="F13" s="591">
        <v>99</v>
      </c>
      <c r="G13" s="591">
        <v>35</v>
      </c>
      <c r="H13" s="591">
        <v>3</v>
      </c>
      <c r="I13" s="591"/>
      <c r="J13" s="591">
        <v>0</v>
      </c>
      <c r="K13" s="591"/>
      <c r="L13" s="591"/>
      <c r="M13" s="591">
        <v>5</v>
      </c>
      <c r="N13" s="602"/>
      <c r="O13" s="602"/>
      <c r="P13" s="602"/>
      <c r="Q13" s="602"/>
      <c r="R13" s="602"/>
    </row>
    <row r="14" spans="1:18" ht="12.95" customHeight="1">
      <c r="A14" s="591">
        <v>6</v>
      </c>
      <c r="B14" s="602" t="s">
        <v>41</v>
      </c>
      <c r="C14" s="607">
        <v>111.5</v>
      </c>
      <c r="D14" s="607">
        <v>2</v>
      </c>
      <c r="E14" s="591">
        <v>61</v>
      </c>
      <c r="F14" s="591">
        <v>98</v>
      </c>
      <c r="G14" s="591">
        <v>36</v>
      </c>
      <c r="H14" s="591">
        <v>0</v>
      </c>
      <c r="I14" s="591"/>
      <c r="J14" s="591">
        <v>0</v>
      </c>
      <c r="K14" s="591"/>
      <c r="L14" s="591"/>
      <c r="M14" s="591">
        <v>1</v>
      </c>
      <c r="N14" s="602"/>
      <c r="O14" s="602"/>
      <c r="P14" s="602"/>
      <c r="Q14" s="602"/>
      <c r="R14" s="602"/>
    </row>
    <row r="15" spans="1:18" ht="12.95" customHeight="1">
      <c r="A15" s="591">
        <v>7</v>
      </c>
      <c r="B15" s="602" t="s">
        <v>44</v>
      </c>
      <c r="C15" s="607">
        <v>106.7</v>
      </c>
      <c r="D15" s="607">
        <v>8</v>
      </c>
      <c r="E15" s="591">
        <v>59</v>
      </c>
      <c r="F15" s="591">
        <v>102</v>
      </c>
      <c r="G15" s="591">
        <v>36</v>
      </c>
      <c r="H15" s="591">
        <v>3</v>
      </c>
      <c r="I15" s="591"/>
      <c r="J15" s="591">
        <v>0</v>
      </c>
      <c r="K15" s="591"/>
      <c r="L15" s="591"/>
      <c r="M15" s="591">
        <v>1</v>
      </c>
      <c r="N15" s="602"/>
      <c r="O15" s="602"/>
      <c r="P15" s="602"/>
      <c r="Q15" s="602"/>
      <c r="R15" s="602"/>
    </row>
    <row r="16" spans="1:18" ht="12.95" customHeight="1">
      <c r="A16" s="591">
        <v>8</v>
      </c>
      <c r="B16" s="602" t="s">
        <v>46</v>
      </c>
      <c r="C16" s="607">
        <v>91.6</v>
      </c>
      <c r="D16" s="607">
        <v>23</v>
      </c>
      <c r="E16" s="591">
        <v>59</v>
      </c>
      <c r="F16" s="591">
        <v>103</v>
      </c>
      <c r="G16" s="591">
        <v>37</v>
      </c>
      <c r="H16" s="591">
        <v>1</v>
      </c>
      <c r="I16" s="591"/>
      <c r="J16" s="591">
        <v>0</v>
      </c>
      <c r="K16" s="591"/>
      <c r="L16" s="591"/>
      <c r="M16" s="591">
        <v>5</v>
      </c>
      <c r="N16" s="602"/>
      <c r="O16" s="602"/>
      <c r="P16" s="602"/>
      <c r="Q16" s="602"/>
      <c r="R16" s="602"/>
    </row>
    <row r="17" spans="1:18" ht="12.95" customHeight="1">
      <c r="A17" s="591">
        <v>9</v>
      </c>
      <c r="B17" s="602" t="s">
        <v>52</v>
      </c>
      <c r="C17" s="607">
        <v>86.5</v>
      </c>
      <c r="D17" s="607">
        <v>27</v>
      </c>
      <c r="E17" s="591">
        <v>58</v>
      </c>
      <c r="F17" s="591">
        <v>103</v>
      </c>
      <c r="G17" s="591">
        <v>34</v>
      </c>
      <c r="H17" s="591">
        <v>2</v>
      </c>
      <c r="I17" s="591"/>
      <c r="J17" s="591">
        <v>0</v>
      </c>
      <c r="K17" s="591"/>
      <c r="L17" s="591"/>
      <c r="M17" s="591">
        <v>5</v>
      </c>
      <c r="N17" s="602"/>
      <c r="O17" s="602"/>
      <c r="P17" s="602"/>
      <c r="Q17" s="602"/>
      <c r="R17" s="602"/>
    </row>
    <row r="18" spans="1:18" ht="12.95" customHeight="1">
      <c r="A18" s="591">
        <v>10</v>
      </c>
      <c r="B18" s="602" t="s">
        <v>56</v>
      </c>
      <c r="C18" s="607">
        <v>94.7</v>
      </c>
      <c r="D18" s="607">
        <v>17</v>
      </c>
      <c r="E18" s="591">
        <v>60</v>
      </c>
      <c r="F18" s="591">
        <v>101</v>
      </c>
      <c r="G18" s="591">
        <v>35</v>
      </c>
      <c r="H18" s="591">
        <v>2</v>
      </c>
      <c r="I18" s="591"/>
      <c r="J18" s="591">
        <v>0</v>
      </c>
      <c r="K18" s="591"/>
      <c r="L18" s="591"/>
      <c r="M18" s="591">
        <v>1</v>
      </c>
      <c r="N18" s="602"/>
      <c r="O18" s="602"/>
      <c r="P18" s="602"/>
      <c r="Q18" s="602"/>
      <c r="R18" s="602"/>
    </row>
    <row r="19" spans="1:18" ht="12.95" customHeight="1">
      <c r="A19" s="591">
        <v>11</v>
      </c>
      <c r="B19" s="602" t="s">
        <v>58</v>
      </c>
      <c r="C19" s="607">
        <v>101.8</v>
      </c>
      <c r="D19" s="607">
        <v>12</v>
      </c>
      <c r="E19" s="591">
        <v>58</v>
      </c>
      <c r="F19" s="591">
        <v>103</v>
      </c>
      <c r="G19" s="591">
        <v>35</v>
      </c>
      <c r="H19" s="591">
        <v>2</v>
      </c>
      <c r="I19" s="591"/>
      <c r="J19" s="591">
        <v>0</v>
      </c>
      <c r="K19" s="591"/>
      <c r="L19" s="591"/>
      <c r="M19" s="591">
        <v>1</v>
      </c>
      <c r="N19" s="602"/>
      <c r="O19" s="602"/>
      <c r="P19" s="602"/>
      <c r="Q19" s="602"/>
      <c r="R19" s="602"/>
    </row>
    <row r="20" spans="1:18" ht="12.95" customHeight="1">
      <c r="A20" s="591">
        <v>12</v>
      </c>
      <c r="B20" s="602" t="s">
        <v>60</v>
      </c>
      <c r="C20" s="607">
        <v>92.7</v>
      </c>
      <c r="D20" s="607">
        <v>20</v>
      </c>
      <c r="E20" s="591">
        <v>59</v>
      </c>
      <c r="F20" s="591">
        <v>103</v>
      </c>
      <c r="G20" s="591">
        <v>37</v>
      </c>
      <c r="H20" s="591">
        <v>3</v>
      </c>
      <c r="I20" s="591"/>
      <c r="J20" s="591">
        <v>0</v>
      </c>
      <c r="K20" s="591"/>
      <c r="L20" s="591"/>
      <c r="M20" s="591">
        <v>3</v>
      </c>
      <c r="N20" s="602"/>
      <c r="O20" s="602"/>
      <c r="P20" s="602"/>
      <c r="Q20" s="602"/>
      <c r="R20" s="602"/>
    </row>
    <row r="21" spans="1:18" ht="12.95" customHeight="1">
      <c r="A21" s="591">
        <v>13</v>
      </c>
      <c r="B21" s="602" t="s">
        <v>62</v>
      </c>
      <c r="C21" s="607">
        <v>110.1</v>
      </c>
      <c r="D21" s="607">
        <v>3</v>
      </c>
      <c r="E21" s="591">
        <v>59</v>
      </c>
      <c r="F21" s="591">
        <v>99</v>
      </c>
      <c r="G21" s="591">
        <v>36</v>
      </c>
      <c r="H21" s="591">
        <v>1</v>
      </c>
      <c r="I21" s="591"/>
      <c r="J21" s="591">
        <v>0</v>
      </c>
      <c r="K21" s="591"/>
      <c r="L21" s="591"/>
      <c r="M21" s="591">
        <v>1</v>
      </c>
      <c r="N21" s="602"/>
      <c r="O21" s="602"/>
      <c r="P21" s="602"/>
      <c r="Q21" s="602"/>
      <c r="R21" s="602"/>
    </row>
    <row r="22" spans="1:18" ht="12.95" customHeight="1">
      <c r="A22" s="591">
        <v>14</v>
      </c>
      <c r="B22" s="602" t="s">
        <v>65</v>
      </c>
      <c r="C22" s="607">
        <v>105.8</v>
      </c>
      <c r="D22" s="607">
        <v>9</v>
      </c>
      <c r="E22" s="591">
        <v>57</v>
      </c>
      <c r="F22" s="591">
        <v>102</v>
      </c>
      <c r="G22" s="591">
        <v>34</v>
      </c>
      <c r="H22" s="591">
        <v>0</v>
      </c>
      <c r="I22" s="591"/>
      <c r="J22" s="591">
        <v>0</v>
      </c>
      <c r="K22" s="591"/>
      <c r="L22" s="591"/>
      <c r="M22" s="591">
        <v>0</v>
      </c>
      <c r="N22" s="602"/>
      <c r="O22" s="602"/>
      <c r="P22" s="602"/>
      <c r="Q22" s="602"/>
      <c r="R22" s="602"/>
    </row>
    <row r="23" spans="1:18" ht="12.95" customHeight="1">
      <c r="A23" s="591">
        <v>15</v>
      </c>
      <c r="B23" s="602" t="s">
        <v>67</v>
      </c>
      <c r="C23" s="607">
        <v>93.4</v>
      </c>
      <c r="D23" s="607">
        <v>19</v>
      </c>
      <c r="E23" s="591">
        <v>59</v>
      </c>
      <c r="F23" s="591">
        <v>102</v>
      </c>
      <c r="G23" s="591">
        <v>32</v>
      </c>
      <c r="H23" s="591">
        <v>0</v>
      </c>
      <c r="I23" s="591"/>
      <c r="J23" s="591">
        <v>0</v>
      </c>
      <c r="K23" s="591"/>
      <c r="L23" s="591"/>
      <c r="M23" s="591">
        <v>0</v>
      </c>
      <c r="N23" s="602"/>
      <c r="O23" s="602"/>
      <c r="P23" s="602"/>
      <c r="Q23" s="602"/>
      <c r="R23" s="602"/>
    </row>
    <row r="24" spans="1:18" ht="12.95" customHeight="1">
      <c r="A24" s="591">
        <v>16</v>
      </c>
      <c r="B24" s="602" t="s">
        <v>69</v>
      </c>
      <c r="C24" s="607">
        <v>104.4</v>
      </c>
      <c r="D24" s="607">
        <v>11</v>
      </c>
      <c r="E24" s="591">
        <v>57</v>
      </c>
      <c r="F24" s="591">
        <v>104</v>
      </c>
      <c r="G24" s="591">
        <v>33</v>
      </c>
      <c r="H24" s="591">
        <v>0</v>
      </c>
      <c r="I24" s="591"/>
      <c r="J24" s="591">
        <v>0</v>
      </c>
      <c r="K24" s="591"/>
      <c r="L24" s="591"/>
      <c r="M24" s="591">
        <v>1</v>
      </c>
      <c r="N24" s="602"/>
      <c r="O24" s="602"/>
      <c r="P24" s="602"/>
      <c r="Q24" s="602"/>
      <c r="R24" s="602"/>
    </row>
    <row r="25" spans="1:18" ht="12.95" customHeight="1">
      <c r="A25" s="591">
        <v>17</v>
      </c>
      <c r="B25" s="602" t="s">
        <v>70</v>
      </c>
      <c r="C25" s="607">
        <v>86.6</v>
      </c>
      <c r="D25" s="607">
        <v>26</v>
      </c>
      <c r="E25" s="591">
        <v>57</v>
      </c>
      <c r="F25" s="591">
        <v>101</v>
      </c>
      <c r="G25" s="591">
        <v>33</v>
      </c>
      <c r="H25" s="591">
        <v>1</v>
      </c>
      <c r="I25" s="591"/>
      <c r="J25" s="591">
        <v>0</v>
      </c>
      <c r="K25" s="591"/>
      <c r="L25" s="591"/>
      <c r="M25" s="591">
        <v>3</v>
      </c>
      <c r="N25" s="602"/>
      <c r="O25" s="602"/>
      <c r="P25" s="602"/>
      <c r="Q25" s="602"/>
      <c r="R25" s="602"/>
    </row>
    <row r="26" spans="1:18" ht="12.95" customHeight="1">
      <c r="A26" s="591">
        <v>18</v>
      </c>
      <c r="B26" s="602" t="s">
        <v>73</v>
      </c>
      <c r="C26" s="607">
        <v>98.9</v>
      </c>
      <c r="D26" s="607">
        <v>13</v>
      </c>
      <c r="E26" s="591">
        <v>59</v>
      </c>
      <c r="F26" s="591">
        <v>101</v>
      </c>
      <c r="G26" s="591">
        <v>34</v>
      </c>
      <c r="H26" s="591">
        <v>0</v>
      </c>
      <c r="I26" s="591"/>
      <c r="J26" s="591">
        <v>0</v>
      </c>
      <c r="K26" s="591"/>
      <c r="L26" s="591"/>
      <c r="M26" s="591">
        <v>4</v>
      </c>
      <c r="N26" s="602"/>
      <c r="O26" s="602"/>
      <c r="P26" s="602"/>
      <c r="Q26" s="602"/>
      <c r="R26" s="602"/>
    </row>
    <row r="27" spans="1:18" ht="12.95" customHeight="1">
      <c r="A27" s="591">
        <v>19</v>
      </c>
      <c r="B27" s="602" t="s">
        <v>75</v>
      </c>
      <c r="C27" s="607">
        <v>92.3</v>
      </c>
      <c r="D27" s="607">
        <v>21</v>
      </c>
      <c r="E27" s="591">
        <v>60</v>
      </c>
      <c r="F27" s="591">
        <v>108</v>
      </c>
      <c r="G27" s="591">
        <v>37</v>
      </c>
      <c r="H27" s="591">
        <v>0</v>
      </c>
      <c r="I27" s="591"/>
      <c r="J27" s="591">
        <v>0</v>
      </c>
      <c r="K27" s="591"/>
      <c r="L27" s="591"/>
      <c r="M27" s="591">
        <v>0</v>
      </c>
      <c r="N27" s="602"/>
      <c r="O27" s="602"/>
      <c r="P27" s="602"/>
      <c r="Q27" s="602"/>
      <c r="R27" s="602"/>
    </row>
    <row r="28" spans="1:18" ht="12.95" customHeight="1">
      <c r="A28" s="591">
        <v>20</v>
      </c>
      <c r="B28" s="602" t="s">
        <v>77</v>
      </c>
      <c r="C28" s="607">
        <v>74.599999999999994</v>
      </c>
      <c r="D28" s="607">
        <v>30</v>
      </c>
      <c r="E28" s="591">
        <v>57</v>
      </c>
      <c r="F28" s="591">
        <v>93</v>
      </c>
      <c r="G28" s="591">
        <v>34</v>
      </c>
      <c r="H28" s="591">
        <v>1</v>
      </c>
      <c r="I28" s="591"/>
      <c r="J28" s="591">
        <v>4</v>
      </c>
      <c r="K28" s="591"/>
      <c r="L28" s="591"/>
      <c r="M28" s="591">
        <v>0</v>
      </c>
      <c r="N28" s="602"/>
      <c r="O28" s="602"/>
      <c r="P28" s="602"/>
      <c r="Q28" s="602"/>
      <c r="R28" s="602"/>
    </row>
    <row r="29" spans="1:18" ht="12.95" customHeight="1">
      <c r="A29" s="591">
        <v>21</v>
      </c>
      <c r="B29" s="602" t="s">
        <v>80</v>
      </c>
      <c r="C29" s="606">
        <v>112</v>
      </c>
      <c r="D29" s="607">
        <v>1</v>
      </c>
      <c r="E29" s="591">
        <v>57</v>
      </c>
      <c r="F29" s="591">
        <v>103</v>
      </c>
      <c r="G29" s="591">
        <v>33</v>
      </c>
      <c r="H29" s="591">
        <v>0</v>
      </c>
      <c r="I29" s="591"/>
      <c r="J29" s="591">
        <v>0</v>
      </c>
      <c r="K29" s="591"/>
      <c r="L29" s="591"/>
      <c r="M29" s="591">
        <v>0</v>
      </c>
      <c r="N29" s="602"/>
      <c r="O29" s="602"/>
      <c r="P29" s="602"/>
      <c r="Q29" s="602"/>
      <c r="R29" s="602"/>
    </row>
    <row r="30" spans="1:18" ht="12.95" customHeight="1">
      <c r="A30" s="591">
        <v>22</v>
      </c>
      <c r="B30" s="602" t="s">
        <v>84</v>
      </c>
      <c r="C30" s="607">
        <v>57.1</v>
      </c>
      <c r="D30" s="607">
        <v>33</v>
      </c>
      <c r="E30" s="591">
        <v>55</v>
      </c>
      <c r="F30" s="591">
        <v>102</v>
      </c>
      <c r="G30" s="591">
        <v>34</v>
      </c>
      <c r="H30" s="591">
        <v>6</v>
      </c>
      <c r="I30" s="591"/>
      <c r="J30" s="591">
        <v>0</v>
      </c>
      <c r="K30" s="591"/>
      <c r="L30" s="591"/>
      <c r="M30" s="591">
        <v>7</v>
      </c>
      <c r="N30" s="602"/>
      <c r="O30" s="602"/>
      <c r="P30" s="602"/>
      <c r="Q30" s="602"/>
      <c r="R30" s="602"/>
    </row>
    <row r="31" spans="1:18" ht="12.95" customHeight="1">
      <c r="A31" s="591">
        <v>23</v>
      </c>
      <c r="B31" s="602" t="s">
        <v>86</v>
      </c>
      <c r="C31" s="607">
        <v>95.3</v>
      </c>
      <c r="D31" s="607">
        <v>16</v>
      </c>
      <c r="E31" s="591">
        <v>59</v>
      </c>
      <c r="F31" s="591">
        <v>110</v>
      </c>
      <c r="G31" s="591">
        <v>35</v>
      </c>
      <c r="H31" s="591">
        <v>3</v>
      </c>
      <c r="I31" s="591"/>
      <c r="J31" s="591">
        <v>0</v>
      </c>
      <c r="K31" s="591"/>
      <c r="L31" s="591"/>
      <c r="M31" s="591">
        <v>3</v>
      </c>
      <c r="N31" s="602"/>
      <c r="O31" s="602"/>
      <c r="P31" s="602"/>
      <c r="Q31" s="602"/>
      <c r="R31" s="602"/>
    </row>
    <row r="32" spans="1:18" ht="12.95" customHeight="1">
      <c r="A32" s="591">
        <v>24</v>
      </c>
      <c r="B32" s="602" t="s">
        <v>88</v>
      </c>
      <c r="C32" s="607">
        <v>108.6</v>
      </c>
      <c r="D32" s="607">
        <v>7</v>
      </c>
      <c r="E32" s="591">
        <v>60</v>
      </c>
      <c r="F32" s="591">
        <v>109</v>
      </c>
      <c r="G32" s="591">
        <v>37</v>
      </c>
      <c r="H32" s="591">
        <v>3</v>
      </c>
      <c r="I32" s="591"/>
      <c r="J32" s="591">
        <v>0</v>
      </c>
      <c r="K32" s="591"/>
      <c r="L32" s="591"/>
      <c r="M32" s="591">
        <v>1</v>
      </c>
      <c r="N32" s="602"/>
      <c r="O32" s="602"/>
      <c r="P32" s="602"/>
      <c r="Q32" s="602"/>
      <c r="R32" s="602"/>
    </row>
    <row r="33" spans="1:18" ht="12.95" customHeight="1">
      <c r="A33" s="591">
        <v>25</v>
      </c>
      <c r="B33" s="602" t="s">
        <v>91</v>
      </c>
      <c r="C33" s="607">
        <v>87.5</v>
      </c>
      <c r="D33" s="607">
        <v>25</v>
      </c>
      <c r="E33" s="591">
        <v>56</v>
      </c>
      <c r="F33" s="591">
        <v>105</v>
      </c>
      <c r="G33" s="591">
        <v>36</v>
      </c>
      <c r="H33" s="591">
        <v>1</v>
      </c>
      <c r="I33" s="591"/>
      <c r="J33" s="591">
        <v>0</v>
      </c>
      <c r="K33" s="591"/>
      <c r="L33" s="591"/>
      <c r="M33" s="591">
        <v>1</v>
      </c>
      <c r="N33" s="602"/>
      <c r="O33" s="602"/>
      <c r="P33" s="602"/>
      <c r="Q33" s="602"/>
      <c r="R33" s="602"/>
    </row>
    <row r="34" spans="1:18" ht="12.95" customHeight="1">
      <c r="A34" s="591">
        <v>26</v>
      </c>
      <c r="B34" s="602" t="s">
        <v>93</v>
      </c>
      <c r="C34" s="607">
        <v>110.1</v>
      </c>
      <c r="D34" s="607">
        <v>4</v>
      </c>
      <c r="E34" s="591">
        <v>58</v>
      </c>
      <c r="F34" s="591">
        <v>103</v>
      </c>
      <c r="G34" s="591">
        <v>35</v>
      </c>
      <c r="H34" s="591">
        <v>3</v>
      </c>
      <c r="I34" s="591"/>
      <c r="J34" s="591">
        <v>0</v>
      </c>
      <c r="K34" s="591"/>
      <c r="L34" s="591"/>
      <c r="M34" s="591">
        <v>0</v>
      </c>
      <c r="N34" s="602"/>
      <c r="O34" s="602"/>
      <c r="P34" s="602"/>
      <c r="Q34" s="602"/>
      <c r="R34" s="602"/>
    </row>
    <row r="35" spans="1:18" ht="12.95" customHeight="1">
      <c r="A35" s="591">
        <v>27</v>
      </c>
      <c r="B35" s="602" t="s">
        <v>95</v>
      </c>
      <c r="C35" s="607">
        <v>105.6</v>
      </c>
      <c r="D35" s="607">
        <v>10</v>
      </c>
      <c r="E35" s="591">
        <v>59</v>
      </c>
      <c r="F35" s="591">
        <v>101</v>
      </c>
      <c r="G35" s="591">
        <v>36</v>
      </c>
      <c r="H35" s="591">
        <v>3</v>
      </c>
      <c r="I35" s="591"/>
      <c r="J35" s="591">
        <v>0</v>
      </c>
      <c r="K35" s="591"/>
      <c r="L35" s="591"/>
      <c r="M35" s="591">
        <v>0</v>
      </c>
      <c r="N35" s="602"/>
      <c r="O35" s="602"/>
      <c r="P35" s="602"/>
      <c r="Q35" s="602"/>
      <c r="R35" s="602"/>
    </row>
    <row r="36" spans="1:18" ht="12.95" customHeight="1">
      <c r="A36" s="591">
        <v>28</v>
      </c>
      <c r="B36" s="602" t="s">
        <v>96</v>
      </c>
      <c r="C36" s="607">
        <v>84.6</v>
      </c>
      <c r="D36" s="607">
        <v>28</v>
      </c>
      <c r="E36" s="591">
        <v>57</v>
      </c>
      <c r="F36" s="591">
        <v>104</v>
      </c>
      <c r="G36" s="591">
        <v>36</v>
      </c>
      <c r="H36" s="591">
        <v>2</v>
      </c>
      <c r="I36" s="591"/>
      <c r="J36" s="591">
        <v>0</v>
      </c>
      <c r="K36" s="591"/>
      <c r="L36" s="591"/>
      <c r="M36" s="591">
        <v>0</v>
      </c>
      <c r="N36" s="602"/>
      <c r="O36" s="602"/>
      <c r="P36" s="602"/>
      <c r="Q36" s="602"/>
      <c r="R36" s="602"/>
    </row>
    <row r="37" spans="1:18" ht="12.95" customHeight="1">
      <c r="A37" s="591">
        <v>29</v>
      </c>
      <c r="B37" s="602" t="s">
        <v>99</v>
      </c>
      <c r="C37" s="607">
        <v>77.900000000000006</v>
      </c>
      <c r="D37" s="607">
        <v>29</v>
      </c>
      <c r="E37" s="591">
        <v>57</v>
      </c>
      <c r="F37" s="591">
        <v>105</v>
      </c>
      <c r="G37" s="591">
        <v>37</v>
      </c>
      <c r="H37" s="591">
        <v>3</v>
      </c>
      <c r="I37" s="591"/>
      <c r="J37" s="591">
        <v>4</v>
      </c>
      <c r="K37" s="591"/>
      <c r="L37" s="591"/>
      <c r="M37" s="591">
        <v>1</v>
      </c>
      <c r="N37" s="602"/>
      <c r="O37" s="602"/>
      <c r="P37" s="602"/>
      <c r="Q37" s="602"/>
      <c r="R37" s="602"/>
    </row>
    <row r="38" spans="1:18" ht="12.95" customHeight="1">
      <c r="A38" s="591">
        <v>30</v>
      </c>
      <c r="B38" s="602" t="s">
        <v>101</v>
      </c>
      <c r="C38" s="607">
        <v>98.3</v>
      </c>
      <c r="D38" s="607">
        <v>14</v>
      </c>
      <c r="E38" s="591">
        <v>60</v>
      </c>
      <c r="F38" s="591">
        <v>102</v>
      </c>
      <c r="G38" s="591">
        <v>38</v>
      </c>
      <c r="H38" s="591">
        <v>3</v>
      </c>
      <c r="I38" s="591"/>
      <c r="J38" s="591">
        <v>0</v>
      </c>
      <c r="K38" s="591"/>
      <c r="L38" s="591"/>
      <c r="M38" s="591">
        <v>2</v>
      </c>
      <c r="N38" s="602"/>
      <c r="O38" s="602"/>
      <c r="P38" s="602"/>
      <c r="Q38" s="602"/>
      <c r="R38" s="602"/>
    </row>
    <row r="39" spans="1:18" ht="12.95" customHeight="1">
      <c r="A39" s="591">
        <v>31</v>
      </c>
      <c r="B39" s="602" t="s">
        <v>103</v>
      </c>
      <c r="C39" s="607">
        <v>90.6</v>
      </c>
      <c r="D39" s="607">
        <v>24</v>
      </c>
      <c r="E39" s="591">
        <v>57</v>
      </c>
      <c r="F39" s="591">
        <v>102</v>
      </c>
      <c r="G39" s="591">
        <v>34</v>
      </c>
      <c r="H39" s="591">
        <v>0</v>
      </c>
      <c r="I39" s="591"/>
      <c r="J39" s="591">
        <v>0</v>
      </c>
      <c r="K39" s="591"/>
      <c r="L39" s="591"/>
      <c r="M39" s="591">
        <v>0</v>
      </c>
      <c r="N39" s="602"/>
      <c r="O39" s="602"/>
      <c r="P39" s="602"/>
      <c r="Q39" s="602"/>
      <c r="R39" s="602"/>
    </row>
    <row r="40" spans="1:18" ht="12.95" customHeight="1">
      <c r="A40" s="591">
        <v>32</v>
      </c>
      <c r="B40" s="602" t="s">
        <v>105</v>
      </c>
      <c r="C40" s="607">
        <v>94.1</v>
      </c>
      <c r="D40" s="607">
        <v>18</v>
      </c>
      <c r="E40" s="591">
        <v>59</v>
      </c>
      <c r="F40" s="591">
        <v>104</v>
      </c>
      <c r="G40" s="591">
        <v>35</v>
      </c>
      <c r="H40" s="591">
        <v>0</v>
      </c>
      <c r="I40" s="591"/>
      <c r="J40" s="591">
        <v>0</v>
      </c>
      <c r="K40" s="591"/>
      <c r="L40" s="591"/>
      <c r="M40" s="591">
        <v>2</v>
      </c>
      <c r="N40" s="602"/>
      <c r="O40" s="602"/>
      <c r="P40" s="602"/>
      <c r="Q40" s="602"/>
      <c r="R40" s="602"/>
    </row>
    <row r="41" spans="1:18" s="610" customFormat="1" ht="12.95" customHeight="1" thickBot="1">
      <c r="A41" s="591">
        <v>33</v>
      </c>
      <c r="B41" s="602" t="s">
        <v>108</v>
      </c>
      <c r="C41" s="607">
        <v>73.099999999999994</v>
      </c>
      <c r="D41" s="607">
        <v>31</v>
      </c>
      <c r="E41" s="591">
        <v>55</v>
      </c>
      <c r="F41" s="591">
        <v>104</v>
      </c>
      <c r="G41" s="591">
        <v>37</v>
      </c>
      <c r="H41" s="591">
        <v>0</v>
      </c>
      <c r="I41" s="591"/>
      <c r="J41" s="591">
        <v>0</v>
      </c>
      <c r="K41" s="591"/>
      <c r="L41" s="602"/>
      <c r="M41" s="591">
        <v>7</v>
      </c>
      <c r="N41" s="602"/>
      <c r="O41" s="602"/>
      <c r="P41" s="602"/>
      <c r="Q41" s="602"/>
      <c r="R41" s="602"/>
    </row>
    <row r="42" spans="1:18" ht="12.75" thickBot="1">
      <c r="A42" s="610" t="s">
        <v>34</v>
      </c>
      <c r="B42" s="610"/>
      <c r="C42" s="611">
        <v>94.6</v>
      </c>
      <c r="D42" s="610"/>
      <c r="E42" s="610"/>
      <c r="F42" s="610"/>
      <c r="G42" s="610"/>
      <c r="H42" s="610"/>
      <c r="I42" s="610"/>
      <c r="J42" s="610"/>
      <c r="K42" s="610"/>
      <c r="L42" s="610"/>
      <c r="M42" s="610"/>
      <c r="N42" s="610"/>
      <c r="O42" s="610"/>
      <c r="P42" s="610"/>
      <c r="Q42" s="610"/>
      <c r="R42" s="610"/>
    </row>
    <row r="44" spans="1:18">
      <c r="A44" s="586" t="s">
        <v>263</v>
      </c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showGridLines="0" zoomScaleNormal="100" workbookViewId="0">
      <selection activeCell="K5" sqref="K5"/>
    </sheetView>
  </sheetViews>
  <sheetFormatPr defaultColWidth="9.140625" defaultRowHeight="11.25"/>
  <cols>
    <col min="1" max="1" width="9.140625" style="586"/>
    <col min="2" max="2" width="18.140625" style="586" customWidth="1"/>
    <col min="3" max="3" width="5.85546875" style="639" customWidth="1"/>
    <col min="4" max="4" width="4.42578125" style="586" customWidth="1"/>
    <col min="5" max="5" width="6.28515625" style="639" customWidth="1"/>
    <col min="6" max="6" width="6.7109375" style="639" customWidth="1"/>
    <col min="7" max="7" width="6.5703125" style="639" customWidth="1"/>
    <col min="8" max="9" width="7.42578125" style="645" customWidth="1"/>
    <col min="10" max="10" width="9.140625" style="639"/>
    <col min="11" max="11" width="7.28515625" style="586" customWidth="1"/>
    <col min="12" max="17" width="4.85546875" style="586" customWidth="1"/>
    <col min="18" max="16384" width="9.140625" style="586"/>
  </cols>
  <sheetData>
    <row r="1" spans="1:18" ht="12">
      <c r="A1" s="612" t="s">
        <v>14</v>
      </c>
      <c r="B1" s="613" t="s">
        <v>15</v>
      </c>
      <c r="C1" s="614" t="s">
        <v>16</v>
      </c>
      <c r="D1" s="615"/>
      <c r="E1" s="614" t="s">
        <v>17</v>
      </c>
      <c r="F1" s="614" t="s">
        <v>119</v>
      </c>
      <c r="G1" s="614" t="s">
        <v>286</v>
      </c>
      <c r="H1" s="614" t="s">
        <v>287</v>
      </c>
      <c r="I1" s="614" t="s">
        <v>288</v>
      </c>
      <c r="J1" s="614" t="s">
        <v>289</v>
      </c>
      <c r="K1" s="615"/>
      <c r="L1" s="615"/>
      <c r="M1" s="615"/>
      <c r="N1" s="1338"/>
      <c r="O1" s="1338"/>
      <c r="P1" s="615"/>
      <c r="Q1" s="615"/>
      <c r="R1" s="612"/>
    </row>
    <row r="2" spans="1:18" ht="12">
      <c r="A2" s="612" t="s">
        <v>18</v>
      </c>
      <c r="B2" s="613" t="s">
        <v>19</v>
      </c>
      <c r="C2" s="614"/>
      <c r="D2" s="613"/>
      <c r="E2" s="614" t="s">
        <v>20</v>
      </c>
      <c r="F2" s="614" t="s">
        <v>21</v>
      </c>
      <c r="G2" s="614" t="s">
        <v>290</v>
      </c>
      <c r="H2" s="614" t="s">
        <v>291</v>
      </c>
      <c r="I2" s="614" t="s">
        <v>292</v>
      </c>
      <c r="J2" s="614" t="s">
        <v>293</v>
      </c>
      <c r="K2" s="615" t="s">
        <v>145</v>
      </c>
      <c r="L2" s="615"/>
      <c r="M2" s="615"/>
      <c r="N2" s="615"/>
      <c r="O2" s="615"/>
      <c r="P2" s="615"/>
      <c r="Q2" s="612"/>
      <c r="R2" s="612"/>
    </row>
    <row r="3" spans="1:18" ht="12">
      <c r="A3" s="612"/>
      <c r="B3" s="613"/>
      <c r="C3" s="614"/>
      <c r="D3" s="615" t="s">
        <v>26</v>
      </c>
      <c r="E3" s="614"/>
      <c r="F3" s="614"/>
      <c r="G3" s="614"/>
      <c r="H3" s="614"/>
      <c r="I3" s="614"/>
      <c r="J3" s="616"/>
      <c r="K3" s="613"/>
      <c r="L3" s="613"/>
      <c r="M3" s="613"/>
      <c r="N3" s="615"/>
      <c r="O3" s="615"/>
      <c r="P3" s="615"/>
      <c r="Q3" s="612"/>
      <c r="R3" s="613"/>
    </row>
    <row r="4" spans="1:18" ht="12">
      <c r="A4" s="617"/>
      <c r="B4" s="618"/>
      <c r="C4" s="619" t="s">
        <v>22</v>
      </c>
      <c r="D4" s="620" t="s">
        <v>27</v>
      </c>
      <c r="E4" s="619" t="s">
        <v>23</v>
      </c>
      <c r="F4" s="619" t="s">
        <v>24</v>
      </c>
      <c r="G4" s="621" t="s">
        <v>25</v>
      </c>
      <c r="H4" s="619" t="s">
        <v>25</v>
      </c>
      <c r="I4" s="619" t="s">
        <v>25</v>
      </c>
      <c r="J4" s="621" t="s">
        <v>25</v>
      </c>
      <c r="K4" s="622" t="s">
        <v>25</v>
      </c>
      <c r="L4" s="622"/>
      <c r="M4" s="622"/>
      <c r="N4" s="622"/>
      <c r="O4" s="622"/>
      <c r="P4" s="622"/>
      <c r="Q4" s="622"/>
      <c r="R4" s="622"/>
    </row>
    <row r="5" spans="1:18" ht="12.95" customHeight="1">
      <c r="A5" s="623">
        <v>1</v>
      </c>
      <c r="B5" s="624" t="s">
        <v>0</v>
      </c>
      <c r="C5" s="625">
        <v>87.93565586206897</v>
      </c>
      <c r="D5" s="626"/>
      <c r="E5" s="625">
        <v>59.8</v>
      </c>
      <c r="F5" s="625">
        <v>89.5</v>
      </c>
      <c r="G5" s="625">
        <v>4</v>
      </c>
      <c r="H5" s="627">
        <v>3</v>
      </c>
      <c r="I5" s="627">
        <v>0.66666666666666663</v>
      </c>
      <c r="J5" s="625">
        <v>4</v>
      </c>
      <c r="K5" s="628">
        <v>6</v>
      </c>
      <c r="L5" s="627"/>
      <c r="M5" s="627"/>
      <c r="N5" s="624"/>
      <c r="O5" s="624"/>
      <c r="P5" s="624"/>
      <c r="Q5" s="624"/>
      <c r="R5" s="628"/>
    </row>
    <row r="6" spans="1:18" ht="12.95" customHeight="1">
      <c r="A6" s="629">
        <v>2</v>
      </c>
      <c r="B6" s="630" t="s">
        <v>30</v>
      </c>
      <c r="C6" s="631">
        <v>78.971167586206903</v>
      </c>
      <c r="D6" s="632"/>
      <c r="E6" s="631">
        <v>56.55</v>
      </c>
      <c r="F6" s="631">
        <v>92</v>
      </c>
      <c r="G6" s="631">
        <v>3</v>
      </c>
      <c r="H6" s="633">
        <v>3</v>
      </c>
      <c r="I6" s="633">
        <v>1.3333333333333333</v>
      </c>
      <c r="J6" s="631">
        <v>3.833333333333333</v>
      </c>
      <c r="K6" s="634">
        <v>4</v>
      </c>
      <c r="L6" s="633"/>
      <c r="M6" s="633"/>
      <c r="N6" s="630"/>
      <c r="O6" s="630"/>
      <c r="P6" s="630"/>
      <c r="Q6" s="630"/>
      <c r="R6" s="634"/>
    </row>
    <row r="7" spans="1:18" ht="12.95" customHeight="1">
      <c r="A7" s="629">
        <v>3</v>
      </c>
      <c r="B7" s="630" t="s">
        <v>294</v>
      </c>
      <c r="C7" s="631">
        <v>86.692151724137929</v>
      </c>
      <c r="D7" s="632"/>
      <c r="E7" s="631">
        <v>60.35</v>
      </c>
      <c r="F7" s="631">
        <v>87</v>
      </c>
      <c r="G7" s="631">
        <v>3</v>
      </c>
      <c r="H7" s="633">
        <v>0.5</v>
      </c>
      <c r="I7" s="633">
        <v>1</v>
      </c>
      <c r="J7" s="631">
        <v>3.666666666666667</v>
      </c>
      <c r="K7" s="634">
        <v>3</v>
      </c>
      <c r="L7" s="633"/>
      <c r="M7" s="633"/>
      <c r="N7" s="630"/>
      <c r="O7" s="630"/>
      <c r="P7" s="630"/>
      <c r="Q7" s="630"/>
      <c r="R7" s="634"/>
    </row>
    <row r="8" spans="1:18" ht="12.95" customHeight="1">
      <c r="A8" s="629">
        <v>4</v>
      </c>
      <c r="B8" s="630" t="s">
        <v>49</v>
      </c>
      <c r="C8" s="631">
        <v>87.827984827586221</v>
      </c>
      <c r="D8" s="632"/>
      <c r="E8" s="631">
        <v>60.1</v>
      </c>
      <c r="F8" s="631">
        <v>88</v>
      </c>
      <c r="G8" s="631">
        <v>4.5</v>
      </c>
      <c r="H8" s="633">
        <v>3</v>
      </c>
      <c r="I8" s="633">
        <v>0.66666666666666663</v>
      </c>
      <c r="J8" s="631">
        <v>3.333333333333333</v>
      </c>
      <c r="K8" s="634">
        <v>4</v>
      </c>
      <c r="L8" s="633"/>
      <c r="M8" s="633"/>
      <c r="N8" s="630"/>
      <c r="O8" s="630"/>
      <c r="P8" s="630"/>
      <c r="Q8" s="630"/>
      <c r="R8" s="634"/>
    </row>
    <row r="9" spans="1:18" ht="12.95" customHeight="1">
      <c r="A9" s="629">
        <v>5</v>
      </c>
      <c r="B9" s="630" t="s">
        <v>39</v>
      </c>
      <c r="C9" s="631">
        <v>80.789873793103453</v>
      </c>
      <c r="D9" s="632"/>
      <c r="E9" s="631">
        <v>56.45</v>
      </c>
      <c r="F9" s="631">
        <v>92</v>
      </c>
      <c r="G9" s="631">
        <v>4</v>
      </c>
      <c r="H9" s="633">
        <v>4</v>
      </c>
      <c r="I9" s="633">
        <v>1.6666666666666667</v>
      </c>
      <c r="J9" s="631">
        <v>3.833333333333333</v>
      </c>
      <c r="K9" s="634">
        <v>4</v>
      </c>
      <c r="L9" s="633"/>
      <c r="M9" s="633"/>
      <c r="N9" s="630"/>
      <c r="O9" s="630"/>
      <c r="P9" s="630"/>
      <c r="Q9" s="630"/>
      <c r="R9" s="634"/>
    </row>
    <row r="10" spans="1:18" ht="12.95" customHeight="1">
      <c r="A10" s="629">
        <v>6</v>
      </c>
      <c r="B10" s="630" t="s">
        <v>41</v>
      </c>
      <c r="C10" s="631">
        <v>74.791088965517247</v>
      </c>
      <c r="D10" s="632"/>
      <c r="E10" s="631">
        <v>59.2</v>
      </c>
      <c r="F10" s="631">
        <v>90</v>
      </c>
      <c r="G10" s="631">
        <v>3</v>
      </c>
      <c r="H10" s="633">
        <v>2</v>
      </c>
      <c r="I10" s="633">
        <v>3.3333333333333335</v>
      </c>
      <c r="J10" s="631">
        <v>4.333333333333333</v>
      </c>
      <c r="K10" s="634">
        <v>3.5</v>
      </c>
      <c r="L10" s="633"/>
      <c r="M10" s="633"/>
      <c r="N10" s="630"/>
      <c r="O10" s="630"/>
      <c r="P10" s="630"/>
      <c r="Q10" s="630"/>
      <c r="R10" s="634"/>
    </row>
    <row r="11" spans="1:18" ht="12.95" customHeight="1">
      <c r="A11" s="629">
        <v>7</v>
      </c>
      <c r="B11" s="630" t="s">
        <v>44</v>
      </c>
      <c r="C11" s="631">
        <v>75.924733793103456</v>
      </c>
      <c r="D11" s="632"/>
      <c r="E11" s="631">
        <v>58.55</v>
      </c>
      <c r="F11" s="631">
        <v>91.5</v>
      </c>
      <c r="G11" s="631">
        <v>3.5</v>
      </c>
      <c r="H11" s="633">
        <v>1.5</v>
      </c>
      <c r="I11" s="633">
        <v>3.6666666666666665</v>
      </c>
      <c r="J11" s="631">
        <v>4.8333333333333339</v>
      </c>
      <c r="K11" s="634">
        <v>4.5</v>
      </c>
      <c r="L11" s="633"/>
      <c r="M11" s="633"/>
      <c r="N11" s="630"/>
      <c r="O11" s="630"/>
      <c r="P11" s="630"/>
      <c r="Q11" s="630"/>
      <c r="R11" s="634"/>
    </row>
    <row r="12" spans="1:18" ht="12.95" customHeight="1">
      <c r="A12" s="629">
        <v>8</v>
      </c>
      <c r="B12" s="630" t="s">
        <v>46</v>
      </c>
      <c r="C12" s="631">
        <v>71.311101379310344</v>
      </c>
      <c r="D12" s="632"/>
      <c r="E12" s="631">
        <v>59.65</v>
      </c>
      <c r="F12" s="631">
        <v>94</v>
      </c>
      <c r="G12" s="631">
        <v>3</v>
      </c>
      <c r="H12" s="633">
        <v>3.5</v>
      </c>
      <c r="I12" s="633">
        <v>4</v>
      </c>
      <c r="J12" s="631">
        <v>4.6666666666666661</v>
      </c>
      <c r="K12" s="634">
        <v>3</v>
      </c>
      <c r="L12" s="633"/>
      <c r="M12" s="633"/>
      <c r="N12" s="630"/>
      <c r="O12" s="630"/>
      <c r="P12" s="630"/>
      <c r="Q12" s="630"/>
      <c r="R12" s="634"/>
    </row>
    <row r="13" spans="1:18" ht="12.95" customHeight="1">
      <c r="A13" s="629">
        <v>9</v>
      </c>
      <c r="B13" s="630" t="s">
        <v>52</v>
      </c>
      <c r="C13" s="631">
        <v>71.005869655172404</v>
      </c>
      <c r="D13" s="632"/>
      <c r="E13" s="631">
        <v>57.9</v>
      </c>
      <c r="F13" s="631">
        <v>93</v>
      </c>
      <c r="G13" s="631">
        <v>3.5</v>
      </c>
      <c r="H13" s="633">
        <v>4</v>
      </c>
      <c r="I13" s="633">
        <v>0</v>
      </c>
      <c r="J13" s="631">
        <v>3.666666666666667</v>
      </c>
      <c r="K13" s="634">
        <v>5.5</v>
      </c>
      <c r="L13" s="633"/>
      <c r="M13" s="633"/>
      <c r="N13" s="630"/>
      <c r="O13" s="630"/>
      <c r="P13" s="630"/>
      <c r="Q13" s="630"/>
      <c r="R13" s="634"/>
    </row>
    <row r="14" spans="1:18" ht="12.95" customHeight="1">
      <c r="A14" s="629">
        <v>10</v>
      </c>
      <c r="B14" s="630" t="s">
        <v>56</v>
      </c>
      <c r="C14" s="631">
        <v>77.077172413793107</v>
      </c>
      <c r="D14" s="632"/>
      <c r="E14" s="631">
        <v>58.8</v>
      </c>
      <c r="F14" s="631">
        <v>92</v>
      </c>
      <c r="G14" s="631">
        <v>4</v>
      </c>
      <c r="H14" s="633">
        <v>2.5</v>
      </c>
      <c r="I14" s="633">
        <v>1.3333333333333333</v>
      </c>
      <c r="J14" s="631">
        <v>4.1666666666666661</v>
      </c>
      <c r="K14" s="634">
        <v>3</v>
      </c>
      <c r="L14" s="633"/>
      <c r="M14" s="633"/>
      <c r="N14" s="630"/>
      <c r="O14" s="630"/>
      <c r="P14" s="630"/>
      <c r="Q14" s="630"/>
      <c r="R14" s="634"/>
    </row>
    <row r="15" spans="1:18" ht="12.95" customHeight="1">
      <c r="A15" s="629">
        <v>11</v>
      </c>
      <c r="B15" s="630" t="s">
        <v>58</v>
      </c>
      <c r="C15" s="631">
        <v>79.254909655172426</v>
      </c>
      <c r="D15" s="632"/>
      <c r="E15" s="631">
        <v>58.3</v>
      </c>
      <c r="F15" s="631">
        <v>92</v>
      </c>
      <c r="G15" s="631">
        <v>4</v>
      </c>
      <c r="H15" s="633">
        <v>2</v>
      </c>
      <c r="I15" s="633">
        <v>0.33333333333333331</v>
      </c>
      <c r="J15" s="631">
        <v>4</v>
      </c>
      <c r="K15" s="634">
        <v>6</v>
      </c>
      <c r="L15" s="633"/>
      <c r="M15" s="633"/>
      <c r="N15" s="630"/>
      <c r="O15" s="630"/>
      <c r="P15" s="630"/>
      <c r="Q15" s="630"/>
      <c r="R15" s="634"/>
    </row>
    <row r="16" spans="1:18" ht="12.95" customHeight="1">
      <c r="A16" s="629">
        <v>12</v>
      </c>
      <c r="B16" s="630" t="s">
        <v>60</v>
      </c>
      <c r="C16" s="631">
        <v>65.203086206896558</v>
      </c>
      <c r="D16" s="632"/>
      <c r="E16" s="631">
        <v>58.55</v>
      </c>
      <c r="F16" s="631">
        <v>96.5</v>
      </c>
      <c r="G16" s="631">
        <v>3</v>
      </c>
      <c r="H16" s="633">
        <v>4.5</v>
      </c>
      <c r="I16" s="633">
        <v>0.33333333333333331</v>
      </c>
      <c r="J16" s="631">
        <v>3.833333333333333</v>
      </c>
      <c r="K16" s="634">
        <v>4</v>
      </c>
      <c r="L16" s="633"/>
      <c r="M16" s="633"/>
      <c r="N16" s="630"/>
      <c r="O16" s="630"/>
      <c r="P16" s="630"/>
      <c r="Q16" s="630"/>
      <c r="R16" s="634"/>
    </row>
    <row r="17" spans="1:18" ht="12.95" customHeight="1">
      <c r="A17" s="629">
        <v>13</v>
      </c>
      <c r="B17" s="630" t="s">
        <v>62</v>
      </c>
      <c r="C17" s="631">
        <v>84.965628275862088</v>
      </c>
      <c r="D17" s="632"/>
      <c r="E17" s="631">
        <v>59.849999999999994</v>
      </c>
      <c r="F17" s="631">
        <v>92</v>
      </c>
      <c r="G17" s="631">
        <v>4</v>
      </c>
      <c r="H17" s="633">
        <v>1.5</v>
      </c>
      <c r="I17" s="633">
        <v>0</v>
      </c>
      <c r="J17" s="631">
        <v>3.666666666666667</v>
      </c>
      <c r="K17" s="634">
        <v>4.5</v>
      </c>
      <c r="L17" s="633"/>
      <c r="M17" s="633"/>
      <c r="N17" s="630"/>
      <c r="O17" s="630"/>
      <c r="P17" s="630"/>
      <c r="Q17" s="630"/>
      <c r="R17" s="634"/>
    </row>
    <row r="18" spans="1:18" ht="12.95" customHeight="1">
      <c r="A18" s="629">
        <v>14</v>
      </c>
      <c r="B18" s="630" t="s">
        <v>65</v>
      </c>
      <c r="C18" s="631">
        <v>78.520356551724149</v>
      </c>
      <c r="D18" s="632"/>
      <c r="E18" s="631">
        <v>58</v>
      </c>
      <c r="F18" s="631">
        <v>93</v>
      </c>
      <c r="G18" s="631">
        <v>3.5</v>
      </c>
      <c r="H18" s="633">
        <v>2.5</v>
      </c>
      <c r="I18" s="633">
        <v>0.66666666666666663</v>
      </c>
      <c r="J18" s="631">
        <v>3.333333333333333</v>
      </c>
      <c r="K18" s="634">
        <v>4.5</v>
      </c>
      <c r="L18" s="633"/>
      <c r="M18" s="633"/>
      <c r="N18" s="630"/>
      <c r="O18" s="630"/>
      <c r="P18" s="630"/>
      <c r="Q18" s="630"/>
      <c r="R18" s="634"/>
    </row>
    <row r="19" spans="1:18" ht="12.95" customHeight="1">
      <c r="A19" s="629">
        <v>15</v>
      </c>
      <c r="B19" s="630" t="s">
        <v>67</v>
      </c>
      <c r="C19" s="631">
        <v>77.102327586206911</v>
      </c>
      <c r="D19" s="632"/>
      <c r="E19" s="631">
        <v>60.2</v>
      </c>
      <c r="F19" s="631">
        <v>90.5</v>
      </c>
      <c r="G19" s="631">
        <v>3.5</v>
      </c>
      <c r="H19" s="633">
        <v>2.5</v>
      </c>
      <c r="I19" s="633">
        <v>0</v>
      </c>
      <c r="J19" s="631">
        <v>3.5</v>
      </c>
      <c r="K19" s="634">
        <v>2</v>
      </c>
      <c r="L19" s="633"/>
      <c r="M19" s="633"/>
      <c r="N19" s="630"/>
      <c r="O19" s="630"/>
      <c r="P19" s="630"/>
      <c r="Q19" s="630"/>
      <c r="R19" s="634"/>
    </row>
    <row r="20" spans="1:18" ht="12.95" customHeight="1">
      <c r="A20" s="629">
        <v>16</v>
      </c>
      <c r="B20" s="630" t="s">
        <v>69</v>
      </c>
      <c r="C20" s="631">
        <v>86.941785517241385</v>
      </c>
      <c r="D20" s="632"/>
      <c r="E20" s="631">
        <v>58.099999999999994</v>
      </c>
      <c r="F20" s="631">
        <v>95</v>
      </c>
      <c r="G20" s="631">
        <v>3</v>
      </c>
      <c r="H20" s="633">
        <v>4</v>
      </c>
      <c r="I20" s="633">
        <v>1.3333333333333333</v>
      </c>
      <c r="J20" s="631">
        <v>3.833333333333333</v>
      </c>
      <c r="K20" s="634">
        <v>4.5</v>
      </c>
      <c r="L20" s="633"/>
      <c r="M20" s="633"/>
      <c r="N20" s="630"/>
      <c r="O20" s="630"/>
      <c r="P20" s="630"/>
      <c r="Q20" s="630"/>
      <c r="R20" s="634"/>
    </row>
    <row r="21" spans="1:18" ht="12.95" customHeight="1">
      <c r="A21" s="629">
        <v>17</v>
      </c>
      <c r="B21" s="630" t="s">
        <v>70</v>
      </c>
      <c r="C21" s="631">
        <v>72.069017931034494</v>
      </c>
      <c r="D21" s="632"/>
      <c r="E21" s="631">
        <v>56.5</v>
      </c>
      <c r="F21" s="631">
        <v>95.5</v>
      </c>
      <c r="G21" s="631">
        <v>3.5</v>
      </c>
      <c r="H21" s="633">
        <v>3</v>
      </c>
      <c r="I21" s="633">
        <v>0</v>
      </c>
      <c r="J21" s="631">
        <v>5.1666666666666661</v>
      </c>
      <c r="K21" s="634">
        <v>5</v>
      </c>
      <c r="L21" s="633"/>
      <c r="M21" s="633"/>
      <c r="N21" s="630"/>
      <c r="O21" s="630"/>
      <c r="P21" s="630"/>
      <c r="Q21" s="630"/>
      <c r="R21" s="634"/>
    </row>
    <row r="22" spans="1:18" ht="12.95" customHeight="1">
      <c r="A22" s="629">
        <v>18</v>
      </c>
      <c r="B22" s="630" t="s">
        <v>73</v>
      </c>
      <c r="C22" s="631">
        <v>71.08256896551724</v>
      </c>
      <c r="D22" s="632"/>
      <c r="E22" s="631">
        <v>58.25</v>
      </c>
      <c r="F22" s="631">
        <v>93.5</v>
      </c>
      <c r="G22" s="631">
        <v>3.5</v>
      </c>
      <c r="H22" s="633">
        <v>4</v>
      </c>
      <c r="I22" s="633">
        <v>3</v>
      </c>
      <c r="J22" s="631">
        <v>5</v>
      </c>
      <c r="K22" s="634">
        <v>4</v>
      </c>
      <c r="L22" s="633"/>
      <c r="M22" s="633"/>
      <c r="N22" s="630"/>
      <c r="O22" s="630"/>
      <c r="P22" s="630"/>
      <c r="Q22" s="630"/>
      <c r="R22" s="634"/>
    </row>
    <row r="23" spans="1:18" ht="12.95" customHeight="1">
      <c r="A23" s="629">
        <v>19</v>
      </c>
      <c r="B23" s="630" t="s">
        <v>75</v>
      </c>
      <c r="C23" s="631">
        <v>72.493740000000003</v>
      </c>
      <c r="D23" s="632"/>
      <c r="E23" s="631">
        <v>57.5</v>
      </c>
      <c r="F23" s="631">
        <v>98</v>
      </c>
      <c r="G23" s="631">
        <v>3</v>
      </c>
      <c r="H23" s="633">
        <v>1</v>
      </c>
      <c r="I23" s="633">
        <v>4.333333333333333</v>
      </c>
      <c r="J23" s="631">
        <v>5.1666666666666661</v>
      </c>
      <c r="K23" s="634">
        <v>4.5</v>
      </c>
      <c r="L23" s="633"/>
      <c r="M23" s="633"/>
      <c r="N23" s="630"/>
      <c r="O23" s="630"/>
      <c r="P23" s="630"/>
      <c r="Q23" s="630"/>
      <c r="R23" s="634"/>
    </row>
    <row r="24" spans="1:18" ht="12.95" customHeight="1">
      <c r="A24" s="629">
        <v>20</v>
      </c>
      <c r="B24" s="630" t="s">
        <v>77</v>
      </c>
      <c r="C24" s="631">
        <v>63.413076551724146</v>
      </c>
      <c r="D24" s="632"/>
      <c r="E24" s="631">
        <v>55.15</v>
      </c>
      <c r="F24" s="631">
        <v>83</v>
      </c>
      <c r="G24" s="631">
        <v>4</v>
      </c>
      <c r="H24" s="633">
        <v>2.5</v>
      </c>
      <c r="I24" s="633">
        <v>4</v>
      </c>
      <c r="J24" s="631">
        <v>5.6666666666666661</v>
      </c>
      <c r="K24" s="634">
        <v>4</v>
      </c>
      <c r="L24" s="633"/>
      <c r="M24" s="633"/>
      <c r="N24" s="630"/>
      <c r="O24" s="630"/>
      <c r="P24" s="630"/>
      <c r="Q24" s="630"/>
      <c r="R24" s="634"/>
    </row>
    <row r="25" spans="1:18" ht="12.95" customHeight="1">
      <c r="A25" s="629">
        <v>21</v>
      </c>
      <c r="B25" s="630" t="s">
        <v>80</v>
      </c>
      <c r="C25" s="631">
        <v>83.456831724137942</v>
      </c>
      <c r="D25" s="632"/>
      <c r="E25" s="631">
        <v>59.3</v>
      </c>
      <c r="F25" s="631">
        <v>92</v>
      </c>
      <c r="G25" s="631">
        <v>4</v>
      </c>
      <c r="H25" s="633">
        <v>2.5</v>
      </c>
      <c r="I25" s="633">
        <v>0</v>
      </c>
      <c r="J25" s="631">
        <v>3.333333333333333</v>
      </c>
      <c r="K25" s="634">
        <v>7</v>
      </c>
      <c r="L25" s="633"/>
      <c r="M25" s="633"/>
      <c r="N25" s="630"/>
      <c r="O25" s="630"/>
      <c r="P25" s="630"/>
      <c r="Q25" s="630"/>
      <c r="R25" s="634"/>
    </row>
    <row r="26" spans="1:18" ht="12.95" customHeight="1">
      <c r="A26" s="629">
        <v>22</v>
      </c>
      <c r="B26" s="630" t="s">
        <v>84</v>
      </c>
      <c r="C26" s="631">
        <v>68.155908965517241</v>
      </c>
      <c r="D26" s="632"/>
      <c r="E26" s="631">
        <v>58.8</v>
      </c>
      <c r="F26" s="631">
        <v>94.5</v>
      </c>
      <c r="G26" s="631">
        <v>4.5</v>
      </c>
      <c r="H26" s="633">
        <v>4</v>
      </c>
      <c r="I26" s="633">
        <v>0.33333333333333331</v>
      </c>
      <c r="J26" s="631">
        <v>3.833333333333333</v>
      </c>
      <c r="K26" s="634">
        <v>2.5</v>
      </c>
      <c r="L26" s="633"/>
      <c r="M26" s="633"/>
      <c r="N26" s="630"/>
      <c r="O26" s="630"/>
      <c r="P26" s="630"/>
      <c r="Q26" s="630"/>
      <c r="R26" s="634"/>
    </row>
    <row r="27" spans="1:18" ht="12.95" customHeight="1">
      <c r="A27" s="629">
        <v>23</v>
      </c>
      <c r="B27" s="630" t="s">
        <v>86</v>
      </c>
      <c r="C27" s="631">
        <v>62.792942758620683</v>
      </c>
      <c r="D27" s="632"/>
      <c r="E27" s="631">
        <v>58.4</v>
      </c>
      <c r="F27" s="631">
        <v>94</v>
      </c>
      <c r="G27" s="631">
        <v>3.5</v>
      </c>
      <c r="H27" s="633">
        <v>3.5</v>
      </c>
      <c r="I27" s="633">
        <v>0.66666666666666663</v>
      </c>
      <c r="J27" s="631">
        <v>4.1666666666666661</v>
      </c>
      <c r="K27" s="634">
        <v>4</v>
      </c>
      <c r="L27" s="633"/>
      <c r="M27" s="633"/>
      <c r="N27" s="630"/>
      <c r="O27" s="630"/>
      <c r="P27" s="630"/>
      <c r="Q27" s="630"/>
      <c r="R27" s="634"/>
    </row>
    <row r="28" spans="1:18" ht="12.95" customHeight="1">
      <c r="A28" s="629">
        <v>24</v>
      </c>
      <c r="B28" s="630" t="s">
        <v>88</v>
      </c>
      <c r="C28" s="631">
        <v>88.638537931034477</v>
      </c>
      <c r="D28" s="632"/>
      <c r="E28" s="631">
        <v>60.8</v>
      </c>
      <c r="F28" s="631">
        <v>91</v>
      </c>
      <c r="G28" s="631">
        <v>2.5</v>
      </c>
      <c r="H28" s="633">
        <v>3</v>
      </c>
      <c r="I28" s="633">
        <v>0</v>
      </c>
      <c r="J28" s="631">
        <v>2.833333333333333</v>
      </c>
      <c r="K28" s="634">
        <v>5</v>
      </c>
      <c r="L28" s="633"/>
      <c r="M28" s="633"/>
      <c r="N28" s="630"/>
      <c r="O28" s="630"/>
      <c r="P28" s="630"/>
      <c r="Q28" s="630"/>
      <c r="R28" s="634"/>
    </row>
    <row r="29" spans="1:18" ht="12.95" customHeight="1">
      <c r="A29" s="629">
        <v>25</v>
      </c>
      <c r="B29" s="630" t="s">
        <v>91</v>
      </c>
      <c r="C29" s="631">
        <v>81.532328275862071</v>
      </c>
      <c r="D29" s="632"/>
      <c r="E29" s="631">
        <v>56.599999999999994</v>
      </c>
      <c r="F29" s="631">
        <v>92.5</v>
      </c>
      <c r="G29" s="631">
        <v>4.5</v>
      </c>
      <c r="H29" s="633">
        <v>1.5</v>
      </c>
      <c r="I29" s="633">
        <v>0</v>
      </c>
      <c r="J29" s="631">
        <v>3.333333333333333</v>
      </c>
      <c r="K29" s="634">
        <v>8.5</v>
      </c>
      <c r="L29" s="633"/>
      <c r="M29" s="633"/>
      <c r="N29" s="630"/>
      <c r="O29" s="630"/>
      <c r="P29" s="630"/>
      <c r="Q29" s="630"/>
      <c r="R29" s="634"/>
    </row>
    <row r="30" spans="1:18" ht="12.95" customHeight="1">
      <c r="A30" s="629">
        <v>26</v>
      </c>
      <c r="B30" s="630" t="s">
        <v>93</v>
      </c>
      <c r="C30" s="631">
        <v>89.554102068965534</v>
      </c>
      <c r="D30" s="632"/>
      <c r="E30" s="631">
        <v>57.7</v>
      </c>
      <c r="F30" s="631">
        <v>91</v>
      </c>
      <c r="G30" s="631">
        <v>5</v>
      </c>
      <c r="H30" s="633">
        <v>2.5</v>
      </c>
      <c r="I30" s="633">
        <v>0</v>
      </c>
      <c r="J30" s="631">
        <v>3.166666666666667</v>
      </c>
      <c r="K30" s="634">
        <v>6</v>
      </c>
      <c r="L30" s="633"/>
      <c r="M30" s="633"/>
      <c r="N30" s="630"/>
      <c r="O30" s="630"/>
      <c r="P30" s="630"/>
      <c r="Q30" s="630"/>
      <c r="R30" s="634"/>
    </row>
    <row r="31" spans="1:18" ht="12.95" customHeight="1">
      <c r="A31" s="629">
        <v>27</v>
      </c>
      <c r="B31" s="630" t="s">
        <v>95</v>
      </c>
      <c r="C31" s="631">
        <v>73.571171034482774</v>
      </c>
      <c r="D31" s="632"/>
      <c r="E31" s="631">
        <v>59.2</v>
      </c>
      <c r="F31" s="631">
        <v>91.5</v>
      </c>
      <c r="G31" s="631">
        <v>3.5</v>
      </c>
      <c r="H31" s="633">
        <v>3</v>
      </c>
      <c r="I31" s="633">
        <v>0</v>
      </c>
      <c r="J31" s="631">
        <v>4.1666666666666661</v>
      </c>
      <c r="K31" s="634">
        <v>4.5</v>
      </c>
      <c r="L31" s="633"/>
      <c r="M31" s="633"/>
      <c r="N31" s="630"/>
      <c r="O31" s="630"/>
      <c r="P31" s="630"/>
      <c r="Q31" s="630"/>
      <c r="R31" s="634"/>
    </row>
    <row r="32" spans="1:18" ht="12.95" customHeight="1">
      <c r="A32" s="629">
        <v>28</v>
      </c>
      <c r="B32" s="630" t="s">
        <v>96</v>
      </c>
      <c r="C32" s="631">
        <v>76.673700689655192</v>
      </c>
      <c r="D32" s="632"/>
      <c r="E32" s="631">
        <v>57.95</v>
      </c>
      <c r="F32" s="631">
        <v>92.5</v>
      </c>
      <c r="G32" s="631">
        <v>2.5</v>
      </c>
      <c r="H32" s="633">
        <v>3</v>
      </c>
      <c r="I32" s="633">
        <v>0</v>
      </c>
      <c r="J32" s="631">
        <v>5.6666666666666661</v>
      </c>
      <c r="K32" s="634">
        <v>4</v>
      </c>
      <c r="L32" s="633"/>
      <c r="M32" s="633"/>
      <c r="N32" s="630"/>
      <c r="O32" s="630"/>
      <c r="P32" s="630"/>
      <c r="Q32" s="630"/>
      <c r="R32" s="634"/>
    </row>
    <row r="33" spans="1:19" ht="12.95" customHeight="1">
      <c r="A33" s="629">
        <v>29</v>
      </c>
      <c r="B33" s="630" t="s">
        <v>99</v>
      </c>
      <c r="C33" s="631">
        <v>63.840891034482759</v>
      </c>
      <c r="D33" s="632"/>
      <c r="E33" s="631">
        <v>58.15</v>
      </c>
      <c r="F33" s="631">
        <v>92</v>
      </c>
      <c r="G33" s="631">
        <v>4</v>
      </c>
      <c r="H33" s="633">
        <v>5</v>
      </c>
      <c r="I33" s="633">
        <v>0</v>
      </c>
      <c r="J33" s="631">
        <v>4.6666666666666661</v>
      </c>
      <c r="K33" s="634">
        <v>4</v>
      </c>
      <c r="L33" s="633"/>
      <c r="M33" s="633"/>
      <c r="N33" s="630"/>
      <c r="O33" s="630"/>
      <c r="P33" s="630"/>
      <c r="Q33" s="630"/>
      <c r="R33" s="634"/>
    </row>
    <row r="34" spans="1:19" ht="12.95" customHeight="1">
      <c r="A34" s="629">
        <v>30</v>
      </c>
      <c r="B34" s="630" t="s">
        <v>101</v>
      </c>
      <c r="C34" s="631">
        <v>76.584230344827603</v>
      </c>
      <c r="D34" s="632"/>
      <c r="E34" s="631">
        <v>59.2</v>
      </c>
      <c r="F34" s="631">
        <v>90.5</v>
      </c>
      <c r="G34" s="631">
        <v>3</v>
      </c>
      <c r="H34" s="633">
        <v>3</v>
      </c>
      <c r="I34" s="633">
        <v>2</v>
      </c>
      <c r="J34" s="631">
        <v>4.1666666666666661</v>
      </c>
      <c r="K34" s="634">
        <v>3.5</v>
      </c>
      <c r="L34" s="633"/>
      <c r="M34" s="633"/>
      <c r="N34" s="630"/>
      <c r="O34" s="630"/>
      <c r="P34" s="630"/>
      <c r="Q34" s="630"/>
      <c r="R34" s="634"/>
    </row>
    <row r="35" spans="1:19" ht="12.95" customHeight="1">
      <c r="A35" s="629">
        <v>31</v>
      </c>
      <c r="B35" s="630" t="s">
        <v>103</v>
      </c>
      <c r="C35" s="631">
        <v>49.533720689655169</v>
      </c>
      <c r="D35" s="632"/>
      <c r="E35" s="631">
        <v>55.4</v>
      </c>
      <c r="F35" s="631">
        <v>91.5</v>
      </c>
      <c r="G35" s="631">
        <v>5</v>
      </c>
      <c r="H35" s="633">
        <v>3</v>
      </c>
      <c r="I35" s="633">
        <v>0</v>
      </c>
      <c r="J35" s="631">
        <v>5.3333333333333339</v>
      </c>
      <c r="K35" s="634">
        <v>5</v>
      </c>
      <c r="L35" s="633"/>
      <c r="M35" s="633"/>
      <c r="N35" s="630"/>
      <c r="O35" s="630"/>
      <c r="P35" s="630"/>
      <c r="Q35" s="630"/>
      <c r="R35" s="634"/>
      <c r="S35" s="610"/>
    </row>
    <row r="36" spans="1:19" ht="12.95" customHeight="1">
      <c r="A36" s="629">
        <v>32</v>
      </c>
      <c r="B36" s="630" t="s">
        <v>115</v>
      </c>
      <c r="C36" s="631">
        <v>74.069953793103451</v>
      </c>
      <c r="D36" s="632"/>
      <c r="E36" s="631">
        <v>57.45</v>
      </c>
      <c r="F36" s="631">
        <v>93</v>
      </c>
      <c r="G36" s="631">
        <v>3.5</v>
      </c>
      <c r="H36" s="633">
        <v>3.5</v>
      </c>
      <c r="I36" s="633">
        <v>4</v>
      </c>
      <c r="J36" s="631">
        <v>5.5</v>
      </c>
      <c r="K36" s="634">
        <v>5</v>
      </c>
      <c r="L36" s="633"/>
      <c r="M36" s="633"/>
      <c r="N36" s="630"/>
      <c r="O36" s="630"/>
      <c r="P36" s="630"/>
      <c r="Q36" s="630"/>
      <c r="R36" s="634"/>
    </row>
    <row r="37" spans="1:19" s="610" customFormat="1" ht="12.95" customHeight="1">
      <c r="A37" s="629">
        <v>33</v>
      </c>
      <c r="B37" s="630" t="s">
        <v>114</v>
      </c>
      <c r="C37" s="631">
        <v>70.439224137931035</v>
      </c>
      <c r="D37" s="632"/>
      <c r="E37" s="631">
        <v>53.65</v>
      </c>
      <c r="F37" s="631">
        <v>95.5</v>
      </c>
      <c r="G37" s="631">
        <v>5</v>
      </c>
      <c r="H37" s="633">
        <v>3</v>
      </c>
      <c r="I37" s="633">
        <v>6.5</v>
      </c>
      <c r="J37" s="631">
        <v>6.5</v>
      </c>
      <c r="K37" s="634">
        <v>4</v>
      </c>
      <c r="L37" s="633"/>
      <c r="M37" s="633"/>
      <c r="N37" s="630"/>
      <c r="O37" s="630"/>
      <c r="P37" s="630"/>
      <c r="Q37" s="630"/>
      <c r="R37" s="634"/>
      <c r="S37" s="586"/>
    </row>
    <row r="38" spans="1:19" ht="12">
      <c r="A38" s="635" t="s">
        <v>34</v>
      </c>
      <c r="B38" s="635" t="s">
        <v>295</v>
      </c>
      <c r="C38" s="636">
        <v>75.824752748171363</v>
      </c>
      <c r="D38" s="637"/>
      <c r="E38" s="636">
        <v>58.192424242424238</v>
      </c>
      <c r="F38" s="636">
        <v>92.106060606060609</v>
      </c>
      <c r="G38" s="636">
        <v>3.6615384615384614</v>
      </c>
      <c r="H38" s="636">
        <v>2.8787878787878789</v>
      </c>
      <c r="I38" s="636">
        <v>1.3298969072164948</v>
      </c>
      <c r="J38" s="636">
        <v>4.2474747474747474</v>
      </c>
      <c r="K38" s="637">
        <v>4.4393939393939394</v>
      </c>
      <c r="L38" s="636"/>
      <c r="M38" s="636"/>
      <c r="N38" s="637"/>
      <c r="O38" s="637"/>
      <c r="P38" s="637"/>
      <c r="Q38" s="637"/>
      <c r="R38" s="637"/>
    </row>
    <row r="39" spans="1:19" s="639" customFormat="1" ht="12">
      <c r="A39" s="638" t="s">
        <v>116</v>
      </c>
      <c r="B39" s="638" t="s">
        <v>296</v>
      </c>
      <c r="C39" s="636">
        <v>10.962598276462456</v>
      </c>
      <c r="D39" s="636"/>
      <c r="E39" s="636">
        <v>1.2339357783129687</v>
      </c>
      <c r="F39" s="636">
        <v>0.62683200800322114</v>
      </c>
      <c r="G39" s="636">
        <v>22.478389900820005</v>
      </c>
      <c r="H39" s="636">
        <v>45.43990887490375</v>
      </c>
      <c r="I39" s="636">
        <v>74.163624163207146</v>
      </c>
      <c r="J39" s="636">
        <v>12.446006285973402</v>
      </c>
      <c r="K39" s="636">
        <v>21.173135554515632</v>
      </c>
      <c r="L39" s="636"/>
      <c r="M39" s="636"/>
      <c r="N39" s="636"/>
      <c r="O39" s="636"/>
      <c r="P39" s="636"/>
      <c r="Q39" s="636"/>
      <c r="R39" s="636"/>
    </row>
    <row r="40" spans="1:19" ht="12">
      <c r="A40" s="635" t="s">
        <v>112</v>
      </c>
      <c r="B40" s="640" t="s">
        <v>239</v>
      </c>
      <c r="C40" s="636">
        <v>16.931729434849849</v>
      </c>
      <c r="D40" s="640"/>
      <c r="E40" s="636">
        <v>1.4626345370760974</v>
      </c>
      <c r="F40" s="636">
        <v>1.1760240141680312</v>
      </c>
      <c r="G40" s="636">
        <v>1.7038755146138891</v>
      </c>
      <c r="H40" s="636">
        <v>2.6645503707735192</v>
      </c>
      <c r="I40" s="636">
        <v>1.6340012538348005</v>
      </c>
      <c r="J40" s="636">
        <v>1.0768064267939372</v>
      </c>
      <c r="K40" s="640">
        <v>1.9146336179396821</v>
      </c>
      <c r="L40" s="636"/>
      <c r="M40" s="636"/>
      <c r="N40" s="640"/>
      <c r="O40" s="640"/>
      <c r="P40" s="640"/>
      <c r="Q40" s="640"/>
      <c r="R40" s="640"/>
      <c r="S40" s="641"/>
    </row>
    <row r="41" spans="1:19" ht="12">
      <c r="A41" s="641" t="s">
        <v>121</v>
      </c>
      <c r="B41" s="641" t="s">
        <v>120</v>
      </c>
      <c r="C41" s="642"/>
      <c r="D41" s="641"/>
      <c r="E41" s="642"/>
      <c r="F41" s="642"/>
      <c r="G41" s="642"/>
      <c r="H41" s="643"/>
      <c r="I41" s="643"/>
      <c r="J41" s="642"/>
      <c r="K41" s="641"/>
      <c r="L41" s="644"/>
      <c r="M41" s="644"/>
      <c r="N41" s="641"/>
      <c r="O41" s="641"/>
      <c r="P41" s="641"/>
      <c r="Q41" s="641"/>
      <c r="R41" s="641"/>
    </row>
    <row r="42" spans="1:19" ht="12">
      <c r="B42" s="641" t="s">
        <v>122</v>
      </c>
      <c r="C42" s="642"/>
      <c r="D42" s="641"/>
    </row>
    <row r="43" spans="1:19">
      <c r="B43" s="586" t="s">
        <v>123</v>
      </c>
    </row>
    <row r="44" spans="1:19">
      <c r="A44" s="583" t="s">
        <v>5</v>
      </c>
      <c r="B44" s="584" t="s">
        <v>43</v>
      </c>
      <c r="C44" s="646"/>
      <c r="D44" s="584"/>
      <c r="E44" s="646"/>
      <c r="F44" s="646"/>
      <c r="G44" s="646" t="s">
        <v>6</v>
      </c>
      <c r="H44" s="647" t="s">
        <v>297</v>
      </c>
      <c r="I44" s="648"/>
      <c r="J44" s="646"/>
      <c r="K44" s="584"/>
      <c r="L44" s="584"/>
      <c r="M44" s="584"/>
      <c r="N44" s="584"/>
      <c r="O44" s="584"/>
      <c r="P44" s="584"/>
      <c r="Q44" s="584"/>
      <c r="R44" s="585"/>
    </row>
    <row r="45" spans="1:19">
      <c r="A45" s="583" t="s">
        <v>7</v>
      </c>
      <c r="B45" s="649">
        <v>2</v>
      </c>
      <c r="C45" s="650" t="s">
        <v>8</v>
      </c>
      <c r="D45" s="587"/>
      <c r="E45" s="650"/>
      <c r="F45" s="650">
        <v>70</v>
      </c>
      <c r="G45" s="650"/>
      <c r="H45" s="651" t="s">
        <v>125</v>
      </c>
      <c r="I45" s="651"/>
      <c r="J45" s="652">
        <v>5.8</v>
      </c>
      <c r="K45" s="587" t="s">
        <v>9</v>
      </c>
      <c r="L45" s="587">
        <v>3.3</v>
      </c>
      <c r="M45" s="587"/>
      <c r="N45" s="587"/>
      <c r="O45" s="587"/>
      <c r="P45" s="587"/>
      <c r="Q45" s="587"/>
      <c r="R45" s="588"/>
    </row>
    <row r="46" spans="1:19">
      <c r="A46" s="589" t="s">
        <v>10</v>
      </c>
      <c r="B46" s="587"/>
      <c r="C46" s="650"/>
      <c r="D46" s="587"/>
      <c r="E46" s="650" t="s">
        <v>11</v>
      </c>
      <c r="F46" s="650"/>
      <c r="G46" s="650"/>
      <c r="H46" s="651"/>
      <c r="I46" s="651"/>
      <c r="J46" s="650" t="s">
        <v>12</v>
      </c>
      <c r="K46" s="587"/>
      <c r="L46" s="587"/>
      <c r="M46" s="587"/>
      <c r="N46" s="587"/>
      <c r="O46" s="587"/>
      <c r="P46" s="587"/>
      <c r="Q46" s="587"/>
      <c r="R46" s="588"/>
    </row>
    <row r="47" spans="1:19">
      <c r="A47" s="590" t="s">
        <v>13</v>
      </c>
      <c r="B47" s="587"/>
      <c r="C47" s="650"/>
      <c r="D47" s="587"/>
      <c r="E47" s="653"/>
      <c r="F47" s="654">
        <v>10.1</v>
      </c>
      <c r="G47" s="655">
        <v>11</v>
      </c>
      <c r="H47" s="655"/>
      <c r="I47" s="655"/>
      <c r="J47" s="653"/>
      <c r="K47" s="588"/>
      <c r="L47" s="588"/>
      <c r="M47" s="588"/>
      <c r="N47" s="588"/>
      <c r="O47" s="588"/>
      <c r="P47" s="588"/>
      <c r="Q47" s="588"/>
      <c r="R47" s="588"/>
    </row>
  </sheetData>
  <mergeCells count="1">
    <mergeCell ref="N1:O1"/>
  </mergeCells>
  <printOptions horizontalCentered="1" gridLinesSet="0"/>
  <pageMargins left="0.5" right="0.5" top="0.6" bottom="0.25" header="0.25" footer="0.5"/>
  <pageSetup orientation="landscape" horizontalDpi="4294967292" r:id="rId1"/>
  <headerFooter alignWithMargins="0">
    <oddHeader xml:space="preserve">&amp;L&amp;"Arial,Bold"&amp;12 2014 Baton Rouge, LA
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selection activeCell="P9" sqref="P9"/>
    </sheetView>
  </sheetViews>
  <sheetFormatPr defaultRowHeight="12.75"/>
  <cols>
    <col min="1" max="1" width="8.85546875" style="661"/>
    <col min="2" max="2" width="18.28515625" style="662" customWidth="1"/>
    <col min="3" max="9" width="8.85546875" style="661"/>
  </cols>
  <sheetData>
    <row r="1" spans="1:9">
      <c r="A1" s="656"/>
      <c r="B1" s="657"/>
      <c r="C1" s="1339" t="s">
        <v>298</v>
      </c>
      <c r="D1" s="1339"/>
      <c r="E1" s="1339"/>
      <c r="F1" s="1339"/>
      <c r="G1" s="1339"/>
      <c r="H1" s="1339" t="s">
        <v>299</v>
      </c>
      <c r="I1" s="1339"/>
    </row>
    <row r="2" spans="1:9" ht="25.5">
      <c r="A2" s="656" t="s">
        <v>300</v>
      </c>
      <c r="B2" s="657" t="s">
        <v>301</v>
      </c>
      <c r="C2" s="656" t="s">
        <v>26</v>
      </c>
      <c r="D2" s="656" t="s">
        <v>302</v>
      </c>
      <c r="E2" s="656" t="s">
        <v>303</v>
      </c>
      <c r="F2" s="656" t="s">
        <v>302</v>
      </c>
      <c r="G2" s="656" t="s">
        <v>304</v>
      </c>
      <c r="H2" s="658" t="s">
        <v>166</v>
      </c>
      <c r="I2" s="658" t="s">
        <v>305</v>
      </c>
    </row>
    <row r="3" spans="1:9">
      <c r="A3" s="656">
        <v>1</v>
      </c>
      <c r="B3" s="657" t="s">
        <v>0</v>
      </c>
      <c r="C3" s="659">
        <v>76.099999999999994</v>
      </c>
      <c r="D3" s="656">
        <v>24</v>
      </c>
      <c r="E3" s="659">
        <v>57.407999999999994</v>
      </c>
      <c r="F3" s="656">
        <v>26</v>
      </c>
      <c r="G3" s="660">
        <v>118</v>
      </c>
      <c r="H3" s="656">
        <v>3</v>
      </c>
      <c r="I3" s="656">
        <v>0</v>
      </c>
    </row>
    <row r="4" spans="1:9">
      <c r="A4" s="656">
        <v>2</v>
      </c>
      <c r="B4" s="657" t="s">
        <v>30</v>
      </c>
      <c r="C4" s="659">
        <v>78.099999999999994</v>
      </c>
      <c r="D4" s="656">
        <v>18</v>
      </c>
      <c r="E4" s="659">
        <v>56.927999999999997</v>
      </c>
      <c r="F4" s="656">
        <v>30</v>
      </c>
      <c r="G4" s="660">
        <v>116</v>
      </c>
      <c r="H4" s="656">
        <v>0</v>
      </c>
      <c r="I4" s="656">
        <v>0</v>
      </c>
    </row>
    <row r="5" spans="1:9">
      <c r="A5" s="656">
        <v>3</v>
      </c>
      <c r="B5" s="657" t="s">
        <v>35</v>
      </c>
      <c r="C5" s="659">
        <v>71.400000000000006</v>
      </c>
      <c r="D5" s="656">
        <v>32</v>
      </c>
      <c r="E5" s="659">
        <v>59.04</v>
      </c>
      <c r="F5" s="656">
        <v>11</v>
      </c>
      <c r="G5" s="660">
        <v>112</v>
      </c>
      <c r="H5" s="656">
        <v>0</v>
      </c>
      <c r="I5" s="656">
        <v>0</v>
      </c>
    </row>
    <row r="6" spans="1:9">
      <c r="A6" s="656">
        <v>4</v>
      </c>
      <c r="B6" s="657" t="s">
        <v>49</v>
      </c>
      <c r="C6" s="659">
        <v>85.7</v>
      </c>
      <c r="D6" s="656">
        <v>6</v>
      </c>
      <c r="E6" s="659">
        <v>58.943999999999996</v>
      </c>
      <c r="F6" s="656">
        <v>12</v>
      </c>
      <c r="G6" s="660">
        <v>114</v>
      </c>
      <c r="H6" s="656">
        <v>0</v>
      </c>
      <c r="I6" s="656">
        <v>0</v>
      </c>
    </row>
    <row r="7" spans="1:9">
      <c r="A7" s="656">
        <v>5</v>
      </c>
      <c r="B7" s="657" t="s">
        <v>39</v>
      </c>
      <c r="C7" s="659">
        <v>73.900000000000006</v>
      </c>
      <c r="D7" s="656">
        <v>29</v>
      </c>
      <c r="E7" s="659">
        <v>57.792000000000002</v>
      </c>
      <c r="F7" s="656">
        <v>24</v>
      </c>
      <c r="G7" s="660">
        <v>111</v>
      </c>
      <c r="H7" s="656">
        <v>0</v>
      </c>
      <c r="I7" s="656">
        <v>0</v>
      </c>
    </row>
    <row r="8" spans="1:9">
      <c r="A8" s="656">
        <v>6</v>
      </c>
      <c r="B8" s="657" t="s">
        <v>41</v>
      </c>
      <c r="C8" s="659">
        <v>87.4</v>
      </c>
      <c r="D8" s="656">
        <v>5</v>
      </c>
      <c r="E8" s="659">
        <v>59.712000000000003</v>
      </c>
      <c r="F8" s="656">
        <v>3</v>
      </c>
      <c r="G8" s="660">
        <v>116</v>
      </c>
      <c r="H8" s="656">
        <v>0</v>
      </c>
      <c r="I8" s="656">
        <v>5</v>
      </c>
    </row>
    <row r="9" spans="1:9">
      <c r="A9" s="656">
        <v>7</v>
      </c>
      <c r="B9" s="657" t="s">
        <v>44</v>
      </c>
      <c r="C9" s="659">
        <v>84</v>
      </c>
      <c r="D9" s="656">
        <v>10</v>
      </c>
      <c r="E9" s="659">
        <v>59.135999999999996</v>
      </c>
      <c r="F9" s="656">
        <v>9</v>
      </c>
      <c r="G9" s="660">
        <v>116</v>
      </c>
      <c r="H9" s="656">
        <v>0</v>
      </c>
      <c r="I9" s="656">
        <v>0</v>
      </c>
    </row>
    <row r="10" spans="1:9">
      <c r="A10" s="656">
        <v>8</v>
      </c>
      <c r="B10" s="657" t="s">
        <v>46</v>
      </c>
      <c r="C10" s="659">
        <v>85.6</v>
      </c>
      <c r="D10" s="656">
        <v>8</v>
      </c>
      <c r="E10" s="659">
        <v>58.847999999999992</v>
      </c>
      <c r="F10" s="656">
        <v>14</v>
      </c>
      <c r="G10" s="660">
        <v>117</v>
      </c>
      <c r="H10" s="656">
        <v>3</v>
      </c>
      <c r="I10" s="656">
        <v>0</v>
      </c>
    </row>
    <row r="11" spans="1:9">
      <c r="A11" s="656">
        <v>9</v>
      </c>
      <c r="B11" s="657" t="s">
        <v>52</v>
      </c>
      <c r="C11" s="659">
        <v>84.5</v>
      </c>
      <c r="D11" s="656">
        <v>9</v>
      </c>
      <c r="E11" s="659">
        <v>59.616</v>
      </c>
      <c r="F11" s="656">
        <v>4</v>
      </c>
      <c r="G11" s="660">
        <v>115</v>
      </c>
      <c r="H11" s="656">
        <v>6</v>
      </c>
      <c r="I11" s="656">
        <v>0</v>
      </c>
    </row>
    <row r="12" spans="1:9">
      <c r="A12" s="656">
        <v>10</v>
      </c>
      <c r="B12" s="657" t="s">
        <v>56</v>
      </c>
      <c r="C12" s="659">
        <v>77.2</v>
      </c>
      <c r="D12" s="656">
        <v>20</v>
      </c>
      <c r="E12" s="659">
        <v>59.327999999999996</v>
      </c>
      <c r="F12" s="656">
        <v>6</v>
      </c>
      <c r="G12" s="660">
        <v>114</v>
      </c>
      <c r="H12" s="656">
        <v>0</v>
      </c>
      <c r="I12" s="656">
        <v>0</v>
      </c>
    </row>
    <row r="13" spans="1:9">
      <c r="A13" s="656">
        <v>11</v>
      </c>
      <c r="B13" s="657" t="s">
        <v>58</v>
      </c>
      <c r="C13" s="659">
        <v>73.3</v>
      </c>
      <c r="D13" s="656">
        <v>30</v>
      </c>
      <c r="E13" s="659">
        <v>57.503999999999998</v>
      </c>
      <c r="F13" s="656">
        <v>25</v>
      </c>
      <c r="G13" s="660">
        <v>118</v>
      </c>
      <c r="H13" s="656">
        <v>0</v>
      </c>
      <c r="I13" s="656">
        <v>0</v>
      </c>
    </row>
    <row r="14" spans="1:9">
      <c r="A14" s="656">
        <v>12</v>
      </c>
      <c r="B14" s="657" t="s">
        <v>60</v>
      </c>
      <c r="C14" s="659">
        <v>77</v>
      </c>
      <c r="D14" s="656">
        <v>21</v>
      </c>
      <c r="E14" s="659">
        <v>59.616</v>
      </c>
      <c r="F14" s="656">
        <v>5</v>
      </c>
      <c r="G14" s="660">
        <v>115</v>
      </c>
      <c r="H14" s="656">
        <v>1</v>
      </c>
      <c r="I14" s="656">
        <v>0</v>
      </c>
    </row>
    <row r="15" spans="1:9">
      <c r="A15" s="656">
        <v>13</v>
      </c>
      <c r="B15" s="657" t="s">
        <v>62</v>
      </c>
      <c r="C15" s="659">
        <v>74.3</v>
      </c>
      <c r="D15" s="656">
        <v>27</v>
      </c>
      <c r="E15" s="659">
        <v>59.231999999999999</v>
      </c>
      <c r="F15" s="656">
        <v>8</v>
      </c>
      <c r="G15" s="660">
        <v>112</v>
      </c>
      <c r="H15" s="656">
        <v>0</v>
      </c>
      <c r="I15" s="656">
        <v>0</v>
      </c>
    </row>
    <row r="16" spans="1:9">
      <c r="A16" s="656">
        <v>14</v>
      </c>
      <c r="B16" s="657" t="s">
        <v>65</v>
      </c>
      <c r="C16" s="659">
        <v>90.5</v>
      </c>
      <c r="D16" s="656">
        <v>4</v>
      </c>
      <c r="E16" s="659">
        <v>57.792000000000002</v>
      </c>
      <c r="F16" s="656">
        <v>21</v>
      </c>
      <c r="G16" s="660">
        <v>114</v>
      </c>
      <c r="H16" s="656">
        <v>0</v>
      </c>
      <c r="I16" s="656">
        <v>0</v>
      </c>
    </row>
    <row r="17" spans="1:9">
      <c r="A17" s="656">
        <v>15</v>
      </c>
      <c r="B17" s="657" t="s">
        <v>67</v>
      </c>
      <c r="C17" s="659">
        <v>81.5</v>
      </c>
      <c r="D17" s="656">
        <v>13</v>
      </c>
      <c r="E17" s="659">
        <v>60.095999999999997</v>
      </c>
      <c r="F17" s="656">
        <v>2</v>
      </c>
      <c r="G17" s="660">
        <v>114</v>
      </c>
      <c r="H17" s="656">
        <v>0</v>
      </c>
      <c r="I17" s="656">
        <v>0</v>
      </c>
    </row>
    <row r="18" spans="1:9">
      <c r="A18" s="656">
        <v>16</v>
      </c>
      <c r="B18" s="657" t="s">
        <v>69</v>
      </c>
      <c r="C18" s="659">
        <v>92.7</v>
      </c>
      <c r="D18" s="656">
        <v>1</v>
      </c>
      <c r="E18" s="659">
        <v>57.792000000000002</v>
      </c>
      <c r="F18" s="656">
        <v>20</v>
      </c>
      <c r="G18" s="660">
        <v>115</v>
      </c>
      <c r="H18" s="656">
        <v>0</v>
      </c>
      <c r="I18" s="656">
        <v>0</v>
      </c>
    </row>
    <row r="19" spans="1:9">
      <c r="A19" s="656">
        <v>17</v>
      </c>
      <c r="B19" s="657" t="s">
        <v>70</v>
      </c>
      <c r="C19" s="659">
        <v>79.900000000000006</v>
      </c>
      <c r="D19" s="656">
        <v>15</v>
      </c>
      <c r="E19" s="659">
        <v>57.216000000000001</v>
      </c>
      <c r="F19" s="656">
        <v>28</v>
      </c>
      <c r="G19" s="660">
        <v>115</v>
      </c>
      <c r="H19" s="656">
        <v>8</v>
      </c>
      <c r="I19" s="656">
        <v>0</v>
      </c>
    </row>
    <row r="20" spans="1:9">
      <c r="A20" s="656">
        <v>18</v>
      </c>
      <c r="B20" s="657" t="s">
        <v>73</v>
      </c>
      <c r="C20" s="659">
        <v>90.6</v>
      </c>
      <c r="D20" s="656">
        <v>3</v>
      </c>
      <c r="E20" s="659">
        <v>58.559999999999995</v>
      </c>
      <c r="F20" s="656">
        <v>16</v>
      </c>
      <c r="G20" s="660">
        <v>115</v>
      </c>
      <c r="H20" s="656">
        <v>3</v>
      </c>
      <c r="I20" s="656">
        <v>6</v>
      </c>
    </row>
    <row r="21" spans="1:9">
      <c r="A21" s="656">
        <v>19</v>
      </c>
      <c r="B21" s="657" t="s">
        <v>75</v>
      </c>
      <c r="C21" s="659">
        <v>76.5</v>
      </c>
      <c r="D21" s="656">
        <v>23</v>
      </c>
      <c r="E21" s="659">
        <v>57.12</v>
      </c>
      <c r="F21" s="656">
        <v>29</v>
      </c>
      <c r="G21" s="660">
        <v>120</v>
      </c>
      <c r="H21" s="656">
        <v>0</v>
      </c>
      <c r="I21" s="656">
        <v>0</v>
      </c>
    </row>
    <row r="22" spans="1:9">
      <c r="A22" s="656">
        <v>20</v>
      </c>
      <c r="B22" s="657" t="s">
        <v>77</v>
      </c>
      <c r="C22" s="659">
        <v>75.599999999999994</v>
      </c>
      <c r="D22" s="656">
        <v>25</v>
      </c>
      <c r="E22" s="659">
        <v>58.847999999999992</v>
      </c>
      <c r="F22" s="656">
        <v>15</v>
      </c>
      <c r="G22" s="660">
        <v>114</v>
      </c>
      <c r="H22" s="656">
        <v>0</v>
      </c>
      <c r="I22" s="656">
        <v>9</v>
      </c>
    </row>
    <row r="23" spans="1:9">
      <c r="A23" s="656">
        <v>21</v>
      </c>
      <c r="B23" s="657" t="s">
        <v>80</v>
      </c>
      <c r="C23" s="659">
        <v>74</v>
      </c>
      <c r="D23" s="656">
        <v>28</v>
      </c>
      <c r="E23" s="659">
        <v>56.447999999999993</v>
      </c>
      <c r="F23" s="656">
        <v>32</v>
      </c>
      <c r="G23" s="660">
        <v>115</v>
      </c>
      <c r="H23" s="656">
        <v>0</v>
      </c>
      <c r="I23" s="656">
        <v>0</v>
      </c>
    </row>
    <row r="24" spans="1:9">
      <c r="A24" s="656">
        <v>22</v>
      </c>
      <c r="B24" s="657" t="s">
        <v>84</v>
      </c>
      <c r="C24" s="659">
        <v>79.5</v>
      </c>
      <c r="D24" s="656">
        <v>16</v>
      </c>
      <c r="E24" s="659">
        <v>60.671999999999997</v>
      </c>
      <c r="F24" s="656">
        <v>1</v>
      </c>
      <c r="G24" s="660">
        <v>114</v>
      </c>
      <c r="H24" s="656">
        <v>9</v>
      </c>
      <c r="I24" s="656">
        <v>0</v>
      </c>
    </row>
    <row r="25" spans="1:9">
      <c r="A25" s="656">
        <v>23</v>
      </c>
      <c r="B25" s="657" t="s">
        <v>86</v>
      </c>
      <c r="C25" s="659">
        <v>77.5</v>
      </c>
      <c r="D25" s="656">
        <v>19</v>
      </c>
      <c r="E25" s="659">
        <v>59.04</v>
      </c>
      <c r="F25" s="656">
        <v>10</v>
      </c>
      <c r="G25" s="660">
        <v>113</v>
      </c>
      <c r="H25" s="656">
        <v>3</v>
      </c>
      <c r="I25" s="656">
        <v>0</v>
      </c>
    </row>
    <row r="26" spans="1:9">
      <c r="A26" s="656">
        <v>24</v>
      </c>
      <c r="B26" s="657" t="s">
        <v>88</v>
      </c>
      <c r="C26" s="659">
        <v>85.7</v>
      </c>
      <c r="D26" s="656">
        <v>7</v>
      </c>
      <c r="E26" s="659">
        <v>59.231999999999999</v>
      </c>
      <c r="F26" s="656">
        <v>7</v>
      </c>
      <c r="G26" s="660">
        <v>113</v>
      </c>
      <c r="H26" s="656">
        <v>0</v>
      </c>
      <c r="I26" s="656">
        <v>0</v>
      </c>
    </row>
    <row r="27" spans="1:9">
      <c r="A27" s="656">
        <v>25</v>
      </c>
      <c r="B27" s="657" t="s">
        <v>91</v>
      </c>
      <c r="C27" s="659">
        <v>77</v>
      </c>
      <c r="D27" s="656">
        <v>22</v>
      </c>
      <c r="E27" s="659">
        <v>55.295999999999999</v>
      </c>
      <c r="F27" s="656">
        <v>33</v>
      </c>
      <c r="G27" s="660">
        <v>122</v>
      </c>
      <c r="H27" s="656">
        <v>0</v>
      </c>
      <c r="I27" s="656">
        <v>0</v>
      </c>
    </row>
    <row r="28" spans="1:9">
      <c r="A28" s="656">
        <v>26</v>
      </c>
      <c r="B28" s="657" t="s">
        <v>93</v>
      </c>
      <c r="C28" s="659">
        <v>90.9</v>
      </c>
      <c r="D28" s="656">
        <v>2</v>
      </c>
      <c r="E28" s="659">
        <v>57.887999999999998</v>
      </c>
      <c r="F28" s="656">
        <v>19</v>
      </c>
      <c r="G28" s="660">
        <v>118</v>
      </c>
      <c r="H28" s="656">
        <v>0</v>
      </c>
      <c r="I28" s="656">
        <v>0</v>
      </c>
    </row>
    <row r="29" spans="1:9">
      <c r="A29" s="656">
        <v>27</v>
      </c>
      <c r="B29" s="657" t="s">
        <v>95</v>
      </c>
      <c r="C29" s="659">
        <v>81</v>
      </c>
      <c r="D29" s="656">
        <v>14</v>
      </c>
      <c r="E29" s="659">
        <v>58.271999999999998</v>
      </c>
      <c r="F29" s="656">
        <v>18</v>
      </c>
      <c r="G29" s="660">
        <v>115</v>
      </c>
      <c r="H29" s="656">
        <v>0</v>
      </c>
      <c r="I29" s="656">
        <v>0</v>
      </c>
    </row>
    <row r="30" spans="1:9">
      <c r="A30" s="656">
        <v>28</v>
      </c>
      <c r="B30" s="657" t="s">
        <v>96</v>
      </c>
      <c r="C30" s="659">
        <v>69.2</v>
      </c>
      <c r="D30" s="656">
        <v>33</v>
      </c>
      <c r="E30" s="659">
        <v>56.927999999999997</v>
      </c>
      <c r="F30" s="656">
        <v>31</v>
      </c>
      <c r="G30" s="660">
        <v>116</v>
      </c>
      <c r="H30" s="656">
        <v>0</v>
      </c>
      <c r="I30" s="656">
        <v>0</v>
      </c>
    </row>
    <row r="31" spans="1:9">
      <c r="A31" s="656">
        <v>29</v>
      </c>
      <c r="B31" s="657" t="s">
        <v>99</v>
      </c>
      <c r="C31" s="659">
        <v>72.400000000000006</v>
      </c>
      <c r="D31" s="656">
        <v>31</v>
      </c>
      <c r="E31" s="659">
        <v>57.311999999999998</v>
      </c>
      <c r="F31" s="656">
        <v>27</v>
      </c>
      <c r="G31" s="660">
        <v>118</v>
      </c>
      <c r="H31" s="656">
        <v>0</v>
      </c>
      <c r="I31" s="656">
        <v>0</v>
      </c>
    </row>
    <row r="32" spans="1:9">
      <c r="A32" s="656">
        <v>30</v>
      </c>
      <c r="B32" s="657" t="s">
        <v>101</v>
      </c>
      <c r="C32" s="659">
        <v>81.599999999999994</v>
      </c>
      <c r="D32" s="656">
        <v>12</v>
      </c>
      <c r="E32" s="659">
        <v>58.943999999999996</v>
      </c>
      <c r="F32" s="656">
        <v>13</v>
      </c>
      <c r="G32" s="660">
        <v>118</v>
      </c>
      <c r="H32" s="656">
        <v>0</v>
      </c>
      <c r="I32" s="656">
        <v>3</v>
      </c>
    </row>
    <row r="33" spans="1:9">
      <c r="A33" s="656">
        <v>31</v>
      </c>
      <c r="B33" s="657" t="s">
        <v>103</v>
      </c>
      <c r="C33" s="659">
        <v>75.400000000000006</v>
      </c>
      <c r="D33" s="656">
        <v>26</v>
      </c>
      <c r="E33" s="659">
        <v>57.792000000000002</v>
      </c>
      <c r="F33" s="656">
        <v>23</v>
      </c>
      <c r="G33" s="660">
        <v>118</v>
      </c>
      <c r="H33" s="656">
        <v>0</v>
      </c>
      <c r="I33" s="656">
        <v>0</v>
      </c>
    </row>
    <row r="34" spans="1:9">
      <c r="A34" s="656">
        <v>32</v>
      </c>
      <c r="B34" s="657" t="s">
        <v>105</v>
      </c>
      <c r="C34" s="659">
        <v>82.5</v>
      </c>
      <c r="D34" s="656">
        <v>11</v>
      </c>
      <c r="E34" s="659">
        <v>58.367999999999995</v>
      </c>
      <c r="F34" s="656">
        <v>17</v>
      </c>
      <c r="G34" s="660">
        <v>116</v>
      </c>
      <c r="H34" s="656">
        <v>0</v>
      </c>
      <c r="I34" s="656">
        <v>0</v>
      </c>
    </row>
    <row r="35" spans="1:9">
      <c r="A35" s="656">
        <v>33</v>
      </c>
      <c r="B35" s="657" t="s">
        <v>108</v>
      </c>
      <c r="C35" s="659">
        <v>79.400000000000006</v>
      </c>
      <c r="D35" s="656">
        <v>17</v>
      </c>
      <c r="E35" s="659">
        <v>57.792000000000002</v>
      </c>
      <c r="F35" s="656">
        <v>22</v>
      </c>
      <c r="G35" s="660">
        <v>115</v>
      </c>
      <c r="H35" s="656">
        <v>8</v>
      </c>
      <c r="I35" s="656">
        <v>0</v>
      </c>
    </row>
    <row r="36" spans="1:9">
      <c r="A36" s="656"/>
      <c r="B36" s="657" t="s">
        <v>306</v>
      </c>
      <c r="C36" s="659">
        <v>80.053539999999998</v>
      </c>
      <c r="D36" s="656"/>
      <c r="E36" s="659">
        <v>58.323398400000002</v>
      </c>
      <c r="F36" s="656"/>
      <c r="G36" s="656"/>
      <c r="H36" s="656"/>
      <c r="I36" s="656"/>
    </row>
    <row r="37" spans="1:9">
      <c r="A37" s="656"/>
      <c r="B37" s="657" t="s">
        <v>296</v>
      </c>
      <c r="C37" s="659">
        <v>7.8610899999999999</v>
      </c>
      <c r="D37" s="656"/>
      <c r="E37" s="659">
        <v>0.70701999999999998</v>
      </c>
      <c r="F37" s="656"/>
      <c r="G37" s="656"/>
      <c r="H37" s="656"/>
      <c r="I37" s="656"/>
    </row>
    <row r="38" spans="1:9">
      <c r="A38" s="656"/>
      <c r="B38" s="657" t="s">
        <v>239</v>
      </c>
      <c r="C38" s="659">
        <v>8.5758600000000005</v>
      </c>
      <c r="D38" s="656"/>
      <c r="E38" s="659">
        <v>0.56193599999999999</v>
      </c>
      <c r="F38" s="656"/>
      <c r="G38" s="656"/>
      <c r="H38" s="656"/>
      <c r="I38" s="656"/>
    </row>
    <row r="39" spans="1:9">
      <c r="E39" s="663"/>
    </row>
  </sheetData>
  <mergeCells count="2">
    <mergeCell ref="C1:G1"/>
    <mergeCell ref="H1:I1"/>
  </mergeCells>
  <pageMargins left="0.75" right="0.75" top="1" bottom="1" header="0.5" footer="0.5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5"/>
  <sheetViews>
    <sheetView workbookViewId="0">
      <pane xSplit="2" ySplit="4" topLeftCell="K5" activePane="bottomRight" state="frozen"/>
      <selection pane="topRight" activeCell="C1" sqref="C1"/>
      <selection pane="bottomLeft" activeCell="A5" sqref="A5"/>
      <selection pane="bottomRight" activeCell="AP8" sqref="AP8"/>
    </sheetView>
  </sheetViews>
  <sheetFormatPr defaultColWidth="9.140625" defaultRowHeight="11.25"/>
  <cols>
    <col min="1" max="1" width="4.28515625" style="1013" customWidth="1"/>
    <col min="2" max="2" width="16.42578125" style="1013" customWidth="1"/>
    <col min="3" max="3" width="4.7109375" style="1099" customWidth="1"/>
    <col min="4" max="4" width="3.28515625" style="1099" customWidth="1"/>
    <col min="5" max="5" width="4.7109375" style="1099" customWidth="1"/>
    <col min="6" max="6" width="3.140625" style="1099" customWidth="1"/>
    <col min="7" max="7" width="4.7109375" style="1099" customWidth="1"/>
    <col min="8" max="8" width="3.7109375" style="1099" customWidth="1"/>
    <col min="9" max="9" width="4.7109375" style="1099" customWidth="1"/>
    <col min="10" max="10" width="3.42578125" style="1099" customWidth="1"/>
    <col min="11" max="11" width="4.7109375" style="1099" customWidth="1"/>
    <col min="12" max="12" width="3.5703125" style="1099" customWidth="1"/>
    <col min="13" max="13" width="4.7109375" style="1099" customWidth="1"/>
    <col min="14" max="14" width="3.42578125" style="1099" customWidth="1"/>
    <col min="15" max="15" width="4.7109375" style="1099" customWidth="1"/>
    <col min="16" max="16" width="3.7109375" style="1099" customWidth="1"/>
    <col min="17" max="17" width="4.7109375" style="1099" customWidth="1"/>
    <col min="18" max="18" width="3.7109375" style="1099" customWidth="1"/>
    <col min="19" max="19" width="4.7109375" style="1099" customWidth="1"/>
    <col min="20" max="20" width="3.5703125" style="1099" customWidth="1"/>
    <col min="21" max="21" width="4.7109375" style="1099" customWidth="1"/>
    <col min="22" max="22" width="3.42578125" style="1099" customWidth="1"/>
    <col min="23" max="23" width="4.7109375" style="1099" customWidth="1"/>
    <col min="24" max="24" width="3.28515625" style="1099" customWidth="1"/>
    <col min="25" max="25" width="4.7109375" style="1099" customWidth="1"/>
    <col min="26" max="26" width="3.28515625" style="1099" customWidth="1"/>
    <col min="27" max="27" width="4.7109375" style="1099" customWidth="1"/>
    <col min="28" max="28" width="3.28515625" style="1099" customWidth="1"/>
    <col min="29" max="29" width="4.7109375" style="1099" customWidth="1"/>
    <col min="30" max="30" width="3.28515625" style="1099" customWidth="1"/>
    <col min="31" max="31" width="4.7109375" style="1099" customWidth="1"/>
    <col min="32" max="32" width="3.140625" style="1099" customWidth="1"/>
    <col min="33" max="33" width="4.7109375" style="1099" customWidth="1"/>
    <col min="34" max="34" width="3.42578125" style="1099" customWidth="1"/>
    <col min="35" max="35" width="4.7109375" style="1099" customWidth="1"/>
    <col min="36" max="36" width="3.42578125" style="1099" customWidth="1"/>
    <col min="37" max="37" width="4.7109375" style="1099" customWidth="1"/>
    <col min="38" max="38" width="3.140625" style="1099" customWidth="1"/>
    <col min="39" max="39" width="4.7109375" style="1099" customWidth="1"/>
    <col min="40" max="40" width="3" style="1099" customWidth="1"/>
    <col min="41" max="41" width="4.7109375" style="1099" customWidth="1"/>
    <col min="42" max="42" width="4.7109375" style="1100" customWidth="1"/>
    <col min="43" max="43" width="4.7109375" style="1101" customWidth="1"/>
    <col min="44" max="44" width="5.42578125" style="1100" customWidth="1"/>
    <col min="45" max="45" width="4.7109375" style="1101" customWidth="1"/>
    <col min="46" max="46" width="0.85546875" style="1102" customWidth="1"/>
    <col min="47" max="65" width="4.7109375" style="1103" customWidth="1"/>
    <col min="66" max="83" width="4.7109375" style="1013" customWidth="1"/>
    <col min="84" max="84" width="5.42578125" style="1013" customWidth="1"/>
    <col min="85" max="85" width="4.7109375" style="1013" customWidth="1"/>
    <col min="86" max="86" width="0.85546875" style="1013" customWidth="1"/>
    <col min="87" max="119" width="4.7109375" style="1013" customWidth="1"/>
    <col min="120" max="120" width="0.85546875" style="1013" customWidth="1"/>
    <col min="121" max="131" width="4.7109375" style="1013" customWidth="1"/>
    <col min="132" max="132" width="3.85546875" style="1013" customWidth="1"/>
    <col min="133" max="149" width="4.7109375" style="1013" customWidth="1"/>
    <col min="150" max="150" width="0.85546875" style="1013" customWidth="1"/>
    <col min="151" max="158" width="4.7109375" style="1013" customWidth="1"/>
    <col min="159" max="160" width="3.7109375" style="1013" customWidth="1"/>
    <col min="161" max="177" width="4.7109375" style="1013" customWidth="1"/>
    <col min="178" max="178" width="0.85546875" style="1013" customWidth="1"/>
    <col min="179" max="199" width="4.7109375" style="1013" customWidth="1"/>
    <col min="200" max="200" width="0.85546875" style="1013" customWidth="1"/>
    <col min="201" max="207" width="4.7109375" style="1013" customWidth="1"/>
    <col min="208" max="208" width="4.5703125" style="1013" customWidth="1"/>
    <col min="209" max="225" width="4.7109375" style="1013" customWidth="1"/>
    <col min="226" max="226" width="0.85546875" style="1013" customWidth="1"/>
    <col min="227" max="240" width="4.7109375" style="1013" customWidth="1"/>
    <col min="241" max="241" width="12.85546875" style="1013" customWidth="1"/>
    <col min="242" max="242" width="4.7109375" style="1013" customWidth="1"/>
    <col min="243" max="243" width="5.140625" style="1013" customWidth="1"/>
    <col min="244" max="244" width="4.42578125" style="1013" customWidth="1"/>
    <col min="245" max="256" width="4.7109375" style="1013" customWidth="1"/>
    <col min="257" max="258" width="3.85546875" style="1013" customWidth="1"/>
    <col min="259" max="259" width="4.28515625" style="1013" customWidth="1"/>
    <col min="260" max="262" width="3.85546875" style="1013" customWidth="1"/>
    <col min="263" max="263" width="4.28515625" style="1013" customWidth="1"/>
    <col min="264" max="266" width="3.85546875" style="1013" customWidth="1"/>
    <col min="267" max="268" width="4.28515625" style="1013" customWidth="1"/>
    <col min="269" max="270" width="3.85546875" style="1013" customWidth="1"/>
    <col min="271" max="271" width="5" style="1013" customWidth="1"/>
    <col min="272" max="273" width="3.85546875" style="1013" customWidth="1"/>
    <col min="274" max="276" width="4.28515625" style="1013" customWidth="1"/>
    <col min="277" max="277" width="4.5703125" style="1013" customWidth="1"/>
    <col min="278" max="282" width="3.85546875" style="1013" customWidth="1"/>
    <col min="283" max="283" width="4.42578125" style="1013" customWidth="1"/>
    <col min="284" max="293" width="4.85546875" style="1013" customWidth="1"/>
    <col min="294" max="296" width="5.42578125" style="1013" customWidth="1"/>
    <col min="297" max="306" width="9.140625" style="1013"/>
    <col min="307" max="307" width="4.28515625" style="1013" customWidth="1"/>
    <col min="308" max="308" width="16.42578125" style="1013" customWidth="1"/>
    <col min="309" max="339" width="4.7109375" style="1013" customWidth="1"/>
    <col min="340" max="340" width="5.42578125" style="1013" customWidth="1"/>
    <col min="341" max="341" width="4.7109375" style="1013" customWidth="1"/>
    <col min="342" max="342" width="0.85546875" style="1013" customWidth="1"/>
    <col min="343" max="375" width="4.7109375" style="1013" customWidth="1"/>
    <col min="376" max="376" width="0.85546875" style="1013" customWidth="1"/>
    <col min="377" max="387" width="4.7109375" style="1013" customWidth="1"/>
    <col min="388" max="388" width="3.85546875" style="1013" customWidth="1"/>
    <col min="389" max="405" width="4.7109375" style="1013" customWidth="1"/>
    <col min="406" max="406" width="0.85546875" style="1013" customWidth="1"/>
    <col min="407" max="414" width="4.7109375" style="1013" customWidth="1"/>
    <col min="415" max="416" width="3.7109375" style="1013" customWidth="1"/>
    <col min="417" max="433" width="4.7109375" style="1013" customWidth="1"/>
    <col min="434" max="434" width="0.85546875" style="1013" customWidth="1"/>
    <col min="435" max="455" width="4.7109375" style="1013" customWidth="1"/>
    <col min="456" max="456" width="0.85546875" style="1013" customWidth="1"/>
    <col min="457" max="463" width="4.7109375" style="1013" customWidth="1"/>
    <col min="464" max="464" width="4.5703125" style="1013" customWidth="1"/>
    <col min="465" max="481" width="4.7109375" style="1013" customWidth="1"/>
    <col min="482" max="482" width="0.85546875" style="1013" customWidth="1"/>
    <col min="483" max="496" width="4.7109375" style="1013" customWidth="1"/>
    <col min="497" max="497" width="12.85546875" style="1013" customWidth="1"/>
    <col min="498" max="498" width="4.7109375" style="1013" customWidth="1"/>
    <col min="499" max="499" width="5.140625" style="1013" customWidth="1"/>
    <col min="500" max="500" width="4.42578125" style="1013" customWidth="1"/>
    <col min="501" max="512" width="4.7109375" style="1013" customWidth="1"/>
    <col min="513" max="514" width="3.85546875" style="1013" customWidth="1"/>
    <col min="515" max="515" width="4.28515625" style="1013" customWidth="1"/>
    <col min="516" max="518" width="3.85546875" style="1013" customWidth="1"/>
    <col min="519" max="519" width="4.28515625" style="1013" customWidth="1"/>
    <col min="520" max="522" width="3.85546875" style="1013" customWidth="1"/>
    <col min="523" max="524" width="4.28515625" style="1013" customWidth="1"/>
    <col min="525" max="526" width="3.85546875" style="1013" customWidth="1"/>
    <col min="527" max="527" width="5" style="1013" customWidth="1"/>
    <col min="528" max="529" width="3.85546875" style="1013" customWidth="1"/>
    <col min="530" max="532" width="4.28515625" style="1013" customWidth="1"/>
    <col min="533" max="533" width="4.5703125" style="1013" customWidth="1"/>
    <col min="534" max="538" width="3.85546875" style="1013" customWidth="1"/>
    <col min="539" max="539" width="4.42578125" style="1013" customWidth="1"/>
    <col min="540" max="549" width="4.85546875" style="1013" customWidth="1"/>
    <col min="550" max="552" width="5.42578125" style="1013" customWidth="1"/>
    <col min="553" max="562" width="9.140625" style="1013"/>
    <col min="563" max="563" width="4.28515625" style="1013" customWidth="1"/>
    <col min="564" max="564" width="16.42578125" style="1013" customWidth="1"/>
    <col min="565" max="595" width="4.7109375" style="1013" customWidth="1"/>
    <col min="596" max="596" width="5.42578125" style="1013" customWidth="1"/>
    <col min="597" max="597" width="4.7109375" style="1013" customWidth="1"/>
    <col min="598" max="598" width="0.85546875" style="1013" customWidth="1"/>
    <col min="599" max="631" width="4.7109375" style="1013" customWidth="1"/>
    <col min="632" max="632" width="0.85546875" style="1013" customWidth="1"/>
    <col min="633" max="643" width="4.7109375" style="1013" customWidth="1"/>
    <col min="644" max="644" width="3.85546875" style="1013" customWidth="1"/>
    <col min="645" max="661" width="4.7109375" style="1013" customWidth="1"/>
    <col min="662" max="662" width="0.85546875" style="1013" customWidth="1"/>
    <col min="663" max="670" width="4.7109375" style="1013" customWidth="1"/>
    <col min="671" max="672" width="3.7109375" style="1013" customWidth="1"/>
    <col min="673" max="689" width="4.7109375" style="1013" customWidth="1"/>
    <col min="690" max="690" width="0.85546875" style="1013" customWidth="1"/>
    <col min="691" max="711" width="4.7109375" style="1013" customWidth="1"/>
    <col min="712" max="712" width="0.85546875" style="1013" customWidth="1"/>
    <col min="713" max="719" width="4.7109375" style="1013" customWidth="1"/>
    <col min="720" max="720" width="4.5703125" style="1013" customWidth="1"/>
    <col min="721" max="737" width="4.7109375" style="1013" customWidth="1"/>
    <col min="738" max="738" width="0.85546875" style="1013" customWidth="1"/>
    <col min="739" max="752" width="4.7109375" style="1013" customWidth="1"/>
    <col min="753" max="753" width="12.85546875" style="1013" customWidth="1"/>
    <col min="754" max="754" width="4.7109375" style="1013" customWidth="1"/>
    <col min="755" max="755" width="5.140625" style="1013" customWidth="1"/>
    <col min="756" max="756" width="4.42578125" style="1013" customWidth="1"/>
    <col min="757" max="768" width="4.7109375" style="1013" customWidth="1"/>
    <col min="769" max="770" width="3.85546875" style="1013" customWidth="1"/>
    <col min="771" max="771" width="4.28515625" style="1013" customWidth="1"/>
    <col min="772" max="774" width="3.85546875" style="1013" customWidth="1"/>
    <col min="775" max="775" width="4.28515625" style="1013" customWidth="1"/>
    <col min="776" max="778" width="3.85546875" style="1013" customWidth="1"/>
    <col min="779" max="780" width="4.28515625" style="1013" customWidth="1"/>
    <col min="781" max="782" width="3.85546875" style="1013" customWidth="1"/>
    <col min="783" max="783" width="5" style="1013" customWidth="1"/>
    <col min="784" max="785" width="3.85546875" style="1013" customWidth="1"/>
    <col min="786" max="788" width="4.28515625" style="1013" customWidth="1"/>
    <col min="789" max="789" width="4.5703125" style="1013" customWidth="1"/>
    <col min="790" max="794" width="3.85546875" style="1013" customWidth="1"/>
    <col min="795" max="795" width="4.42578125" style="1013" customWidth="1"/>
    <col min="796" max="805" width="4.85546875" style="1013" customWidth="1"/>
    <col min="806" max="808" width="5.42578125" style="1013" customWidth="1"/>
    <col min="809" max="818" width="9.140625" style="1013"/>
    <col min="819" max="819" width="4.28515625" style="1013" customWidth="1"/>
    <col min="820" max="820" width="16.42578125" style="1013" customWidth="1"/>
    <col min="821" max="851" width="4.7109375" style="1013" customWidth="1"/>
    <col min="852" max="852" width="5.42578125" style="1013" customWidth="1"/>
    <col min="853" max="853" width="4.7109375" style="1013" customWidth="1"/>
    <col min="854" max="854" width="0.85546875" style="1013" customWidth="1"/>
    <col min="855" max="887" width="4.7109375" style="1013" customWidth="1"/>
    <col min="888" max="888" width="0.85546875" style="1013" customWidth="1"/>
    <col min="889" max="899" width="4.7109375" style="1013" customWidth="1"/>
    <col min="900" max="900" width="3.85546875" style="1013" customWidth="1"/>
    <col min="901" max="917" width="4.7109375" style="1013" customWidth="1"/>
    <col min="918" max="918" width="0.85546875" style="1013" customWidth="1"/>
    <col min="919" max="926" width="4.7109375" style="1013" customWidth="1"/>
    <col min="927" max="928" width="3.7109375" style="1013" customWidth="1"/>
    <col min="929" max="945" width="4.7109375" style="1013" customWidth="1"/>
    <col min="946" max="946" width="0.85546875" style="1013" customWidth="1"/>
    <col min="947" max="967" width="4.7109375" style="1013" customWidth="1"/>
    <col min="968" max="968" width="0.85546875" style="1013" customWidth="1"/>
    <col min="969" max="975" width="4.7109375" style="1013" customWidth="1"/>
    <col min="976" max="976" width="4.5703125" style="1013" customWidth="1"/>
    <col min="977" max="993" width="4.7109375" style="1013" customWidth="1"/>
    <col min="994" max="994" width="0.85546875" style="1013" customWidth="1"/>
    <col min="995" max="1008" width="4.7109375" style="1013" customWidth="1"/>
    <col min="1009" max="1009" width="12.85546875" style="1013" customWidth="1"/>
    <col min="1010" max="1010" width="4.7109375" style="1013" customWidth="1"/>
    <col min="1011" max="1011" width="5.140625" style="1013" customWidth="1"/>
    <col min="1012" max="1012" width="4.42578125" style="1013" customWidth="1"/>
    <col min="1013" max="1024" width="4.7109375" style="1013" customWidth="1"/>
    <col min="1025" max="1026" width="3.85546875" style="1013" customWidth="1"/>
    <col min="1027" max="1027" width="4.28515625" style="1013" customWidth="1"/>
    <col min="1028" max="1030" width="3.85546875" style="1013" customWidth="1"/>
    <col min="1031" max="1031" width="4.28515625" style="1013" customWidth="1"/>
    <col min="1032" max="1034" width="3.85546875" style="1013" customWidth="1"/>
    <col min="1035" max="1036" width="4.28515625" style="1013" customWidth="1"/>
    <col min="1037" max="1038" width="3.85546875" style="1013" customWidth="1"/>
    <col min="1039" max="1039" width="5" style="1013" customWidth="1"/>
    <col min="1040" max="1041" width="3.85546875" style="1013" customWidth="1"/>
    <col min="1042" max="1044" width="4.28515625" style="1013" customWidth="1"/>
    <col min="1045" max="1045" width="4.5703125" style="1013" customWidth="1"/>
    <col min="1046" max="1050" width="3.85546875" style="1013" customWidth="1"/>
    <col min="1051" max="1051" width="4.42578125" style="1013" customWidth="1"/>
    <col min="1052" max="1061" width="4.85546875" style="1013" customWidth="1"/>
    <col min="1062" max="1064" width="5.42578125" style="1013" customWidth="1"/>
    <col min="1065" max="1074" width="9.140625" style="1013"/>
    <col min="1075" max="1075" width="4.28515625" style="1013" customWidth="1"/>
    <col min="1076" max="1076" width="16.42578125" style="1013" customWidth="1"/>
    <col min="1077" max="1107" width="4.7109375" style="1013" customWidth="1"/>
    <col min="1108" max="1108" width="5.42578125" style="1013" customWidth="1"/>
    <col min="1109" max="1109" width="4.7109375" style="1013" customWidth="1"/>
    <col min="1110" max="1110" width="0.85546875" style="1013" customWidth="1"/>
    <col min="1111" max="1143" width="4.7109375" style="1013" customWidth="1"/>
    <col min="1144" max="1144" width="0.85546875" style="1013" customWidth="1"/>
    <col min="1145" max="1155" width="4.7109375" style="1013" customWidth="1"/>
    <col min="1156" max="1156" width="3.85546875" style="1013" customWidth="1"/>
    <col min="1157" max="1173" width="4.7109375" style="1013" customWidth="1"/>
    <col min="1174" max="1174" width="0.85546875" style="1013" customWidth="1"/>
    <col min="1175" max="1182" width="4.7109375" style="1013" customWidth="1"/>
    <col min="1183" max="1184" width="3.7109375" style="1013" customWidth="1"/>
    <col min="1185" max="1201" width="4.7109375" style="1013" customWidth="1"/>
    <col min="1202" max="1202" width="0.85546875" style="1013" customWidth="1"/>
    <col min="1203" max="1223" width="4.7109375" style="1013" customWidth="1"/>
    <col min="1224" max="1224" width="0.85546875" style="1013" customWidth="1"/>
    <col min="1225" max="1231" width="4.7109375" style="1013" customWidth="1"/>
    <col min="1232" max="1232" width="4.5703125" style="1013" customWidth="1"/>
    <col min="1233" max="1249" width="4.7109375" style="1013" customWidth="1"/>
    <col min="1250" max="1250" width="0.85546875" style="1013" customWidth="1"/>
    <col min="1251" max="1264" width="4.7109375" style="1013" customWidth="1"/>
    <col min="1265" max="1265" width="12.85546875" style="1013" customWidth="1"/>
    <col min="1266" max="1266" width="4.7109375" style="1013" customWidth="1"/>
    <col min="1267" max="1267" width="5.140625" style="1013" customWidth="1"/>
    <col min="1268" max="1268" width="4.42578125" style="1013" customWidth="1"/>
    <col min="1269" max="1280" width="4.7109375" style="1013" customWidth="1"/>
    <col min="1281" max="1282" width="3.85546875" style="1013" customWidth="1"/>
    <col min="1283" max="1283" width="4.28515625" style="1013" customWidth="1"/>
    <col min="1284" max="1286" width="3.85546875" style="1013" customWidth="1"/>
    <col min="1287" max="1287" width="4.28515625" style="1013" customWidth="1"/>
    <col min="1288" max="1290" width="3.85546875" style="1013" customWidth="1"/>
    <col min="1291" max="1292" width="4.28515625" style="1013" customWidth="1"/>
    <col min="1293" max="1294" width="3.85546875" style="1013" customWidth="1"/>
    <col min="1295" max="1295" width="5" style="1013" customWidth="1"/>
    <col min="1296" max="1297" width="3.85546875" style="1013" customWidth="1"/>
    <col min="1298" max="1300" width="4.28515625" style="1013" customWidth="1"/>
    <col min="1301" max="1301" width="4.5703125" style="1013" customWidth="1"/>
    <col min="1302" max="1306" width="3.85546875" style="1013" customWidth="1"/>
    <col min="1307" max="1307" width="4.42578125" style="1013" customWidth="1"/>
    <col min="1308" max="1317" width="4.85546875" style="1013" customWidth="1"/>
    <col min="1318" max="1320" width="5.42578125" style="1013" customWidth="1"/>
    <col min="1321" max="1330" width="9.140625" style="1013"/>
    <col min="1331" max="1331" width="4.28515625" style="1013" customWidth="1"/>
    <col min="1332" max="1332" width="16.42578125" style="1013" customWidth="1"/>
    <col min="1333" max="1363" width="4.7109375" style="1013" customWidth="1"/>
    <col min="1364" max="1364" width="5.42578125" style="1013" customWidth="1"/>
    <col min="1365" max="1365" width="4.7109375" style="1013" customWidth="1"/>
    <col min="1366" max="1366" width="0.85546875" style="1013" customWidth="1"/>
    <col min="1367" max="1399" width="4.7109375" style="1013" customWidth="1"/>
    <col min="1400" max="1400" width="0.85546875" style="1013" customWidth="1"/>
    <col min="1401" max="1411" width="4.7109375" style="1013" customWidth="1"/>
    <col min="1412" max="1412" width="3.85546875" style="1013" customWidth="1"/>
    <col min="1413" max="1429" width="4.7109375" style="1013" customWidth="1"/>
    <col min="1430" max="1430" width="0.85546875" style="1013" customWidth="1"/>
    <col min="1431" max="1438" width="4.7109375" style="1013" customWidth="1"/>
    <col min="1439" max="1440" width="3.7109375" style="1013" customWidth="1"/>
    <col min="1441" max="1457" width="4.7109375" style="1013" customWidth="1"/>
    <col min="1458" max="1458" width="0.85546875" style="1013" customWidth="1"/>
    <col min="1459" max="1479" width="4.7109375" style="1013" customWidth="1"/>
    <col min="1480" max="1480" width="0.85546875" style="1013" customWidth="1"/>
    <col min="1481" max="1487" width="4.7109375" style="1013" customWidth="1"/>
    <col min="1488" max="1488" width="4.5703125" style="1013" customWidth="1"/>
    <col min="1489" max="1505" width="4.7109375" style="1013" customWidth="1"/>
    <col min="1506" max="1506" width="0.85546875" style="1013" customWidth="1"/>
    <col min="1507" max="1520" width="4.7109375" style="1013" customWidth="1"/>
    <col min="1521" max="1521" width="12.85546875" style="1013" customWidth="1"/>
    <col min="1522" max="1522" width="4.7109375" style="1013" customWidth="1"/>
    <col min="1523" max="1523" width="5.140625" style="1013" customWidth="1"/>
    <col min="1524" max="1524" width="4.42578125" style="1013" customWidth="1"/>
    <col min="1525" max="1536" width="4.7109375" style="1013" customWidth="1"/>
    <col min="1537" max="1538" width="3.85546875" style="1013" customWidth="1"/>
    <col min="1539" max="1539" width="4.28515625" style="1013" customWidth="1"/>
    <col min="1540" max="1542" width="3.85546875" style="1013" customWidth="1"/>
    <col min="1543" max="1543" width="4.28515625" style="1013" customWidth="1"/>
    <col min="1544" max="1546" width="3.85546875" style="1013" customWidth="1"/>
    <col min="1547" max="1548" width="4.28515625" style="1013" customWidth="1"/>
    <col min="1549" max="1550" width="3.85546875" style="1013" customWidth="1"/>
    <col min="1551" max="1551" width="5" style="1013" customWidth="1"/>
    <col min="1552" max="1553" width="3.85546875" style="1013" customWidth="1"/>
    <col min="1554" max="1556" width="4.28515625" style="1013" customWidth="1"/>
    <col min="1557" max="1557" width="4.5703125" style="1013" customWidth="1"/>
    <col min="1558" max="1562" width="3.85546875" style="1013" customWidth="1"/>
    <col min="1563" max="1563" width="4.42578125" style="1013" customWidth="1"/>
    <col min="1564" max="1573" width="4.85546875" style="1013" customWidth="1"/>
    <col min="1574" max="1576" width="5.42578125" style="1013" customWidth="1"/>
    <col min="1577" max="1586" width="9.140625" style="1013"/>
    <col min="1587" max="1587" width="4.28515625" style="1013" customWidth="1"/>
    <col min="1588" max="1588" width="16.42578125" style="1013" customWidth="1"/>
    <col min="1589" max="1619" width="4.7109375" style="1013" customWidth="1"/>
    <col min="1620" max="1620" width="5.42578125" style="1013" customWidth="1"/>
    <col min="1621" max="1621" width="4.7109375" style="1013" customWidth="1"/>
    <col min="1622" max="1622" width="0.85546875" style="1013" customWidth="1"/>
    <col min="1623" max="1655" width="4.7109375" style="1013" customWidth="1"/>
    <col min="1656" max="1656" width="0.85546875" style="1013" customWidth="1"/>
    <col min="1657" max="1667" width="4.7109375" style="1013" customWidth="1"/>
    <col min="1668" max="1668" width="3.85546875" style="1013" customWidth="1"/>
    <col min="1669" max="1685" width="4.7109375" style="1013" customWidth="1"/>
    <col min="1686" max="1686" width="0.85546875" style="1013" customWidth="1"/>
    <col min="1687" max="1694" width="4.7109375" style="1013" customWidth="1"/>
    <col min="1695" max="1696" width="3.7109375" style="1013" customWidth="1"/>
    <col min="1697" max="1713" width="4.7109375" style="1013" customWidth="1"/>
    <col min="1714" max="1714" width="0.85546875" style="1013" customWidth="1"/>
    <col min="1715" max="1735" width="4.7109375" style="1013" customWidth="1"/>
    <col min="1736" max="1736" width="0.85546875" style="1013" customWidth="1"/>
    <col min="1737" max="1743" width="4.7109375" style="1013" customWidth="1"/>
    <col min="1744" max="1744" width="4.5703125" style="1013" customWidth="1"/>
    <col min="1745" max="1761" width="4.7109375" style="1013" customWidth="1"/>
    <col min="1762" max="1762" width="0.85546875" style="1013" customWidth="1"/>
    <col min="1763" max="1776" width="4.7109375" style="1013" customWidth="1"/>
    <col min="1777" max="1777" width="12.85546875" style="1013" customWidth="1"/>
    <col min="1778" max="1778" width="4.7109375" style="1013" customWidth="1"/>
    <col min="1779" max="1779" width="5.140625" style="1013" customWidth="1"/>
    <col min="1780" max="1780" width="4.42578125" style="1013" customWidth="1"/>
    <col min="1781" max="1792" width="4.7109375" style="1013" customWidth="1"/>
    <col min="1793" max="1794" width="3.85546875" style="1013" customWidth="1"/>
    <col min="1795" max="1795" width="4.28515625" style="1013" customWidth="1"/>
    <col min="1796" max="1798" width="3.85546875" style="1013" customWidth="1"/>
    <col min="1799" max="1799" width="4.28515625" style="1013" customWidth="1"/>
    <col min="1800" max="1802" width="3.85546875" style="1013" customWidth="1"/>
    <col min="1803" max="1804" width="4.28515625" style="1013" customWidth="1"/>
    <col min="1805" max="1806" width="3.85546875" style="1013" customWidth="1"/>
    <col min="1807" max="1807" width="5" style="1013" customWidth="1"/>
    <col min="1808" max="1809" width="3.85546875" style="1013" customWidth="1"/>
    <col min="1810" max="1812" width="4.28515625" style="1013" customWidth="1"/>
    <col min="1813" max="1813" width="4.5703125" style="1013" customWidth="1"/>
    <col min="1814" max="1818" width="3.85546875" style="1013" customWidth="1"/>
    <col min="1819" max="1819" width="4.42578125" style="1013" customWidth="1"/>
    <col min="1820" max="1829" width="4.85546875" style="1013" customWidth="1"/>
    <col min="1830" max="1832" width="5.42578125" style="1013" customWidth="1"/>
    <col min="1833" max="1842" width="9.140625" style="1013"/>
    <col min="1843" max="1843" width="4.28515625" style="1013" customWidth="1"/>
    <col min="1844" max="1844" width="16.42578125" style="1013" customWidth="1"/>
    <col min="1845" max="1875" width="4.7109375" style="1013" customWidth="1"/>
    <col min="1876" max="1876" width="5.42578125" style="1013" customWidth="1"/>
    <col min="1877" max="1877" width="4.7109375" style="1013" customWidth="1"/>
    <col min="1878" max="1878" width="0.85546875" style="1013" customWidth="1"/>
    <col min="1879" max="1911" width="4.7109375" style="1013" customWidth="1"/>
    <col min="1912" max="1912" width="0.85546875" style="1013" customWidth="1"/>
    <col min="1913" max="1923" width="4.7109375" style="1013" customWidth="1"/>
    <col min="1924" max="1924" width="3.85546875" style="1013" customWidth="1"/>
    <col min="1925" max="1941" width="4.7109375" style="1013" customWidth="1"/>
    <col min="1942" max="1942" width="0.85546875" style="1013" customWidth="1"/>
    <col min="1943" max="1950" width="4.7109375" style="1013" customWidth="1"/>
    <col min="1951" max="1952" width="3.7109375" style="1013" customWidth="1"/>
    <col min="1953" max="1969" width="4.7109375" style="1013" customWidth="1"/>
    <col min="1970" max="1970" width="0.85546875" style="1013" customWidth="1"/>
    <col min="1971" max="1991" width="4.7109375" style="1013" customWidth="1"/>
    <col min="1992" max="1992" width="0.85546875" style="1013" customWidth="1"/>
    <col min="1993" max="1999" width="4.7109375" style="1013" customWidth="1"/>
    <col min="2000" max="2000" width="4.5703125" style="1013" customWidth="1"/>
    <col min="2001" max="2017" width="4.7109375" style="1013" customWidth="1"/>
    <col min="2018" max="2018" width="0.85546875" style="1013" customWidth="1"/>
    <col min="2019" max="2032" width="4.7109375" style="1013" customWidth="1"/>
    <col min="2033" max="2033" width="12.85546875" style="1013" customWidth="1"/>
    <col min="2034" max="2034" width="4.7109375" style="1013" customWidth="1"/>
    <col min="2035" max="2035" width="5.140625" style="1013" customWidth="1"/>
    <col min="2036" max="2036" width="4.42578125" style="1013" customWidth="1"/>
    <col min="2037" max="2048" width="4.7109375" style="1013" customWidth="1"/>
    <col min="2049" max="2050" width="3.85546875" style="1013" customWidth="1"/>
    <col min="2051" max="2051" width="4.28515625" style="1013" customWidth="1"/>
    <col min="2052" max="2054" width="3.85546875" style="1013" customWidth="1"/>
    <col min="2055" max="2055" width="4.28515625" style="1013" customWidth="1"/>
    <col min="2056" max="2058" width="3.85546875" style="1013" customWidth="1"/>
    <col min="2059" max="2060" width="4.28515625" style="1013" customWidth="1"/>
    <col min="2061" max="2062" width="3.85546875" style="1013" customWidth="1"/>
    <col min="2063" max="2063" width="5" style="1013" customWidth="1"/>
    <col min="2064" max="2065" width="3.85546875" style="1013" customWidth="1"/>
    <col min="2066" max="2068" width="4.28515625" style="1013" customWidth="1"/>
    <col min="2069" max="2069" width="4.5703125" style="1013" customWidth="1"/>
    <col min="2070" max="2074" width="3.85546875" style="1013" customWidth="1"/>
    <col min="2075" max="2075" width="4.42578125" style="1013" customWidth="1"/>
    <col min="2076" max="2085" width="4.85546875" style="1013" customWidth="1"/>
    <col min="2086" max="2088" width="5.42578125" style="1013" customWidth="1"/>
    <col min="2089" max="2098" width="9.140625" style="1013"/>
    <col min="2099" max="2099" width="4.28515625" style="1013" customWidth="1"/>
    <col min="2100" max="2100" width="16.42578125" style="1013" customWidth="1"/>
    <col min="2101" max="2131" width="4.7109375" style="1013" customWidth="1"/>
    <col min="2132" max="2132" width="5.42578125" style="1013" customWidth="1"/>
    <col min="2133" max="2133" width="4.7109375" style="1013" customWidth="1"/>
    <col min="2134" max="2134" width="0.85546875" style="1013" customWidth="1"/>
    <col min="2135" max="2167" width="4.7109375" style="1013" customWidth="1"/>
    <col min="2168" max="2168" width="0.85546875" style="1013" customWidth="1"/>
    <col min="2169" max="2179" width="4.7109375" style="1013" customWidth="1"/>
    <col min="2180" max="2180" width="3.85546875" style="1013" customWidth="1"/>
    <col min="2181" max="2197" width="4.7109375" style="1013" customWidth="1"/>
    <col min="2198" max="2198" width="0.85546875" style="1013" customWidth="1"/>
    <col min="2199" max="2206" width="4.7109375" style="1013" customWidth="1"/>
    <col min="2207" max="2208" width="3.7109375" style="1013" customWidth="1"/>
    <col min="2209" max="2225" width="4.7109375" style="1013" customWidth="1"/>
    <col min="2226" max="2226" width="0.85546875" style="1013" customWidth="1"/>
    <col min="2227" max="2247" width="4.7109375" style="1013" customWidth="1"/>
    <col min="2248" max="2248" width="0.85546875" style="1013" customWidth="1"/>
    <col min="2249" max="2255" width="4.7109375" style="1013" customWidth="1"/>
    <col min="2256" max="2256" width="4.5703125" style="1013" customWidth="1"/>
    <col min="2257" max="2273" width="4.7109375" style="1013" customWidth="1"/>
    <col min="2274" max="2274" width="0.85546875" style="1013" customWidth="1"/>
    <col min="2275" max="2288" width="4.7109375" style="1013" customWidth="1"/>
    <col min="2289" max="2289" width="12.85546875" style="1013" customWidth="1"/>
    <col min="2290" max="2290" width="4.7109375" style="1013" customWidth="1"/>
    <col min="2291" max="2291" width="5.140625" style="1013" customWidth="1"/>
    <col min="2292" max="2292" width="4.42578125" style="1013" customWidth="1"/>
    <col min="2293" max="2304" width="4.7109375" style="1013" customWidth="1"/>
    <col min="2305" max="2306" width="3.85546875" style="1013" customWidth="1"/>
    <col min="2307" max="2307" width="4.28515625" style="1013" customWidth="1"/>
    <col min="2308" max="2310" width="3.85546875" style="1013" customWidth="1"/>
    <col min="2311" max="2311" width="4.28515625" style="1013" customWidth="1"/>
    <col min="2312" max="2314" width="3.85546875" style="1013" customWidth="1"/>
    <col min="2315" max="2316" width="4.28515625" style="1013" customWidth="1"/>
    <col min="2317" max="2318" width="3.85546875" style="1013" customWidth="1"/>
    <col min="2319" max="2319" width="5" style="1013" customWidth="1"/>
    <col min="2320" max="2321" width="3.85546875" style="1013" customWidth="1"/>
    <col min="2322" max="2324" width="4.28515625" style="1013" customWidth="1"/>
    <col min="2325" max="2325" width="4.5703125" style="1013" customWidth="1"/>
    <col min="2326" max="2330" width="3.85546875" style="1013" customWidth="1"/>
    <col min="2331" max="2331" width="4.42578125" style="1013" customWidth="1"/>
    <col min="2332" max="2341" width="4.85546875" style="1013" customWidth="1"/>
    <col min="2342" max="2344" width="5.42578125" style="1013" customWidth="1"/>
    <col min="2345" max="2354" width="9.140625" style="1013"/>
    <col min="2355" max="2355" width="4.28515625" style="1013" customWidth="1"/>
    <col min="2356" max="2356" width="16.42578125" style="1013" customWidth="1"/>
    <col min="2357" max="2387" width="4.7109375" style="1013" customWidth="1"/>
    <col min="2388" max="2388" width="5.42578125" style="1013" customWidth="1"/>
    <col min="2389" max="2389" width="4.7109375" style="1013" customWidth="1"/>
    <col min="2390" max="2390" width="0.85546875" style="1013" customWidth="1"/>
    <col min="2391" max="2423" width="4.7109375" style="1013" customWidth="1"/>
    <col min="2424" max="2424" width="0.85546875" style="1013" customWidth="1"/>
    <col min="2425" max="2435" width="4.7109375" style="1013" customWidth="1"/>
    <col min="2436" max="2436" width="3.85546875" style="1013" customWidth="1"/>
    <col min="2437" max="2453" width="4.7109375" style="1013" customWidth="1"/>
    <col min="2454" max="2454" width="0.85546875" style="1013" customWidth="1"/>
    <col min="2455" max="2462" width="4.7109375" style="1013" customWidth="1"/>
    <col min="2463" max="2464" width="3.7109375" style="1013" customWidth="1"/>
    <col min="2465" max="2481" width="4.7109375" style="1013" customWidth="1"/>
    <col min="2482" max="2482" width="0.85546875" style="1013" customWidth="1"/>
    <col min="2483" max="2503" width="4.7109375" style="1013" customWidth="1"/>
    <col min="2504" max="2504" width="0.85546875" style="1013" customWidth="1"/>
    <col min="2505" max="2511" width="4.7109375" style="1013" customWidth="1"/>
    <col min="2512" max="2512" width="4.5703125" style="1013" customWidth="1"/>
    <col min="2513" max="2529" width="4.7109375" style="1013" customWidth="1"/>
    <col min="2530" max="2530" width="0.85546875" style="1013" customWidth="1"/>
    <col min="2531" max="2544" width="4.7109375" style="1013" customWidth="1"/>
    <col min="2545" max="2545" width="12.85546875" style="1013" customWidth="1"/>
    <col min="2546" max="2546" width="4.7109375" style="1013" customWidth="1"/>
    <col min="2547" max="2547" width="5.140625" style="1013" customWidth="1"/>
    <col min="2548" max="2548" width="4.42578125" style="1013" customWidth="1"/>
    <col min="2549" max="2560" width="4.7109375" style="1013" customWidth="1"/>
    <col min="2561" max="2562" width="3.85546875" style="1013" customWidth="1"/>
    <col min="2563" max="2563" width="4.28515625" style="1013" customWidth="1"/>
    <col min="2564" max="2566" width="3.85546875" style="1013" customWidth="1"/>
    <col min="2567" max="2567" width="4.28515625" style="1013" customWidth="1"/>
    <col min="2568" max="2570" width="3.85546875" style="1013" customWidth="1"/>
    <col min="2571" max="2572" width="4.28515625" style="1013" customWidth="1"/>
    <col min="2573" max="2574" width="3.85546875" style="1013" customWidth="1"/>
    <col min="2575" max="2575" width="5" style="1013" customWidth="1"/>
    <col min="2576" max="2577" width="3.85546875" style="1013" customWidth="1"/>
    <col min="2578" max="2580" width="4.28515625" style="1013" customWidth="1"/>
    <col min="2581" max="2581" width="4.5703125" style="1013" customWidth="1"/>
    <col min="2582" max="2586" width="3.85546875" style="1013" customWidth="1"/>
    <col min="2587" max="2587" width="4.42578125" style="1013" customWidth="1"/>
    <col min="2588" max="2597" width="4.85546875" style="1013" customWidth="1"/>
    <col min="2598" max="2600" width="5.42578125" style="1013" customWidth="1"/>
    <col min="2601" max="2610" width="9.140625" style="1013"/>
    <col min="2611" max="2611" width="4.28515625" style="1013" customWidth="1"/>
    <col min="2612" max="2612" width="16.42578125" style="1013" customWidth="1"/>
    <col min="2613" max="2643" width="4.7109375" style="1013" customWidth="1"/>
    <col min="2644" max="2644" width="5.42578125" style="1013" customWidth="1"/>
    <col min="2645" max="2645" width="4.7109375" style="1013" customWidth="1"/>
    <col min="2646" max="2646" width="0.85546875" style="1013" customWidth="1"/>
    <col min="2647" max="2679" width="4.7109375" style="1013" customWidth="1"/>
    <col min="2680" max="2680" width="0.85546875" style="1013" customWidth="1"/>
    <col min="2681" max="2691" width="4.7109375" style="1013" customWidth="1"/>
    <col min="2692" max="2692" width="3.85546875" style="1013" customWidth="1"/>
    <col min="2693" max="2709" width="4.7109375" style="1013" customWidth="1"/>
    <col min="2710" max="2710" width="0.85546875" style="1013" customWidth="1"/>
    <col min="2711" max="2718" width="4.7109375" style="1013" customWidth="1"/>
    <col min="2719" max="2720" width="3.7109375" style="1013" customWidth="1"/>
    <col min="2721" max="2737" width="4.7109375" style="1013" customWidth="1"/>
    <col min="2738" max="2738" width="0.85546875" style="1013" customWidth="1"/>
    <col min="2739" max="2759" width="4.7109375" style="1013" customWidth="1"/>
    <col min="2760" max="2760" width="0.85546875" style="1013" customWidth="1"/>
    <col min="2761" max="2767" width="4.7109375" style="1013" customWidth="1"/>
    <col min="2768" max="2768" width="4.5703125" style="1013" customWidth="1"/>
    <col min="2769" max="2785" width="4.7109375" style="1013" customWidth="1"/>
    <col min="2786" max="2786" width="0.85546875" style="1013" customWidth="1"/>
    <col min="2787" max="2800" width="4.7109375" style="1013" customWidth="1"/>
    <col min="2801" max="2801" width="12.85546875" style="1013" customWidth="1"/>
    <col min="2802" max="2802" width="4.7109375" style="1013" customWidth="1"/>
    <col min="2803" max="2803" width="5.140625" style="1013" customWidth="1"/>
    <col min="2804" max="2804" width="4.42578125" style="1013" customWidth="1"/>
    <col min="2805" max="2816" width="4.7109375" style="1013" customWidth="1"/>
    <col min="2817" max="2818" width="3.85546875" style="1013" customWidth="1"/>
    <col min="2819" max="2819" width="4.28515625" style="1013" customWidth="1"/>
    <col min="2820" max="2822" width="3.85546875" style="1013" customWidth="1"/>
    <col min="2823" max="2823" width="4.28515625" style="1013" customWidth="1"/>
    <col min="2824" max="2826" width="3.85546875" style="1013" customWidth="1"/>
    <col min="2827" max="2828" width="4.28515625" style="1013" customWidth="1"/>
    <col min="2829" max="2830" width="3.85546875" style="1013" customWidth="1"/>
    <col min="2831" max="2831" width="5" style="1013" customWidth="1"/>
    <col min="2832" max="2833" width="3.85546875" style="1013" customWidth="1"/>
    <col min="2834" max="2836" width="4.28515625" style="1013" customWidth="1"/>
    <col min="2837" max="2837" width="4.5703125" style="1013" customWidth="1"/>
    <col min="2838" max="2842" width="3.85546875" style="1013" customWidth="1"/>
    <col min="2843" max="2843" width="4.42578125" style="1013" customWidth="1"/>
    <col min="2844" max="2853" width="4.85546875" style="1013" customWidth="1"/>
    <col min="2854" max="2856" width="5.42578125" style="1013" customWidth="1"/>
    <col min="2857" max="2866" width="9.140625" style="1013"/>
    <col min="2867" max="2867" width="4.28515625" style="1013" customWidth="1"/>
    <col min="2868" max="2868" width="16.42578125" style="1013" customWidth="1"/>
    <col min="2869" max="2899" width="4.7109375" style="1013" customWidth="1"/>
    <col min="2900" max="2900" width="5.42578125" style="1013" customWidth="1"/>
    <col min="2901" max="2901" width="4.7109375" style="1013" customWidth="1"/>
    <col min="2902" max="2902" width="0.85546875" style="1013" customWidth="1"/>
    <col min="2903" max="2935" width="4.7109375" style="1013" customWidth="1"/>
    <col min="2936" max="2936" width="0.85546875" style="1013" customWidth="1"/>
    <col min="2937" max="2947" width="4.7109375" style="1013" customWidth="1"/>
    <col min="2948" max="2948" width="3.85546875" style="1013" customWidth="1"/>
    <col min="2949" max="2965" width="4.7109375" style="1013" customWidth="1"/>
    <col min="2966" max="2966" width="0.85546875" style="1013" customWidth="1"/>
    <col min="2967" max="2974" width="4.7109375" style="1013" customWidth="1"/>
    <col min="2975" max="2976" width="3.7109375" style="1013" customWidth="1"/>
    <col min="2977" max="2993" width="4.7109375" style="1013" customWidth="1"/>
    <col min="2994" max="2994" width="0.85546875" style="1013" customWidth="1"/>
    <col min="2995" max="3015" width="4.7109375" style="1013" customWidth="1"/>
    <col min="3016" max="3016" width="0.85546875" style="1013" customWidth="1"/>
    <col min="3017" max="3023" width="4.7109375" style="1013" customWidth="1"/>
    <col min="3024" max="3024" width="4.5703125" style="1013" customWidth="1"/>
    <col min="3025" max="3041" width="4.7109375" style="1013" customWidth="1"/>
    <col min="3042" max="3042" width="0.85546875" style="1013" customWidth="1"/>
    <col min="3043" max="3056" width="4.7109375" style="1013" customWidth="1"/>
    <col min="3057" max="3057" width="12.85546875" style="1013" customWidth="1"/>
    <col min="3058" max="3058" width="4.7109375" style="1013" customWidth="1"/>
    <col min="3059" max="3059" width="5.140625" style="1013" customWidth="1"/>
    <col min="3060" max="3060" width="4.42578125" style="1013" customWidth="1"/>
    <col min="3061" max="3072" width="4.7109375" style="1013" customWidth="1"/>
    <col min="3073" max="3074" width="3.85546875" style="1013" customWidth="1"/>
    <col min="3075" max="3075" width="4.28515625" style="1013" customWidth="1"/>
    <col min="3076" max="3078" width="3.85546875" style="1013" customWidth="1"/>
    <col min="3079" max="3079" width="4.28515625" style="1013" customWidth="1"/>
    <col min="3080" max="3082" width="3.85546875" style="1013" customWidth="1"/>
    <col min="3083" max="3084" width="4.28515625" style="1013" customWidth="1"/>
    <col min="3085" max="3086" width="3.85546875" style="1013" customWidth="1"/>
    <col min="3087" max="3087" width="5" style="1013" customWidth="1"/>
    <col min="3088" max="3089" width="3.85546875" style="1013" customWidth="1"/>
    <col min="3090" max="3092" width="4.28515625" style="1013" customWidth="1"/>
    <col min="3093" max="3093" width="4.5703125" style="1013" customWidth="1"/>
    <col min="3094" max="3098" width="3.85546875" style="1013" customWidth="1"/>
    <col min="3099" max="3099" width="4.42578125" style="1013" customWidth="1"/>
    <col min="3100" max="3109" width="4.85546875" style="1013" customWidth="1"/>
    <col min="3110" max="3112" width="5.42578125" style="1013" customWidth="1"/>
    <col min="3113" max="3122" width="9.140625" style="1013"/>
    <col min="3123" max="3123" width="4.28515625" style="1013" customWidth="1"/>
    <col min="3124" max="3124" width="16.42578125" style="1013" customWidth="1"/>
    <col min="3125" max="3155" width="4.7109375" style="1013" customWidth="1"/>
    <col min="3156" max="3156" width="5.42578125" style="1013" customWidth="1"/>
    <col min="3157" max="3157" width="4.7109375" style="1013" customWidth="1"/>
    <col min="3158" max="3158" width="0.85546875" style="1013" customWidth="1"/>
    <col min="3159" max="3191" width="4.7109375" style="1013" customWidth="1"/>
    <col min="3192" max="3192" width="0.85546875" style="1013" customWidth="1"/>
    <col min="3193" max="3203" width="4.7109375" style="1013" customWidth="1"/>
    <col min="3204" max="3204" width="3.85546875" style="1013" customWidth="1"/>
    <col min="3205" max="3221" width="4.7109375" style="1013" customWidth="1"/>
    <col min="3222" max="3222" width="0.85546875" style="1013" customWidth="1"/>
    <col min="3223" max="3230" width="4.7109375" style="1013" customWidth="1"/>
    <col min="3231" max="3232" width="3.7109375" style="1013" customWidth="1"/>
    <col min="3233" max="3249" width="4.7109375" style="1013" customWidth="1"/>
    <col min="3250" max="3250" width="0.85546875" style="1013" customWidth="1"/>
    <col min="3251" max="3271" width="4.7109375" style="1013" customWidth="1"/>
    <col min="3272" max="3272" width="0.85546875" style="1013" customWidth="1"/>
    <col min="3273" max="3279" width="4.7109375" style="1013" customWidth="1"/>
    <col min="3280" max="3280" width="4.5703125" style="1013" customWidth="1"/>
    <col min="3281" max="3297" width="4.7109375" style="1013" customWidth="1"/>
    <col min="3298" max="3298" width="0.85546875" style="1013" customWidth="1"/>
    <col min="3299" max="3312" width="4.7109375" style="1013" customWidth="1"/>
    <col min="3313" max="3313" width="12.85546875" style="1013" customWidth="1"/>
    <col min="3314" max="3314" width="4.7109375" style="1013" customWidth="1"/>
    <col min="3315" max="3315" width="5.140625" style="1013" customWidth="1"/>
    <col min="3316" max="3316" width="4.42578125" style="1013" customWidth="1"/>
    <col min="3317" max="3328" width="4.7109375" style="1013" customWidth="1"/>
    <col min="3329" max="3330" width="3.85546875" style="1013" customWidth="1"/>
    <col min="3331" max="3331" width="4.28515625" style="1013" customWidth="1"/>
    <col min="3332" max="3334" width="3.85546875" style="1013" customWidth="1"/>
    <col min="3335" max="3335" width="4.28515625" style="1013" customWidth="1"/>
    <col min="3336" max="3338" width="3.85546875" style="1013" customWidth="1"/>
    <col min="3339" max="3340" width="4.28515625" style="1013" customWidth="1"/>
    <col min="3341" max="3342" width="3.85546875" style="1013" customWidth="1"/>
    <col min="3343" max="3343" width="5" style="1013" customWidth="1"/>
    <col min="3344" max="3345" width="3.85546875" style="1013" customWidth="1"/>
    <col min="3346" max="3348" width="4.28515625" style="1013" customWidth="1"/>
    <col min="3349" max="3349" width="4.5703125" style="1013" customWidth="1"/>
    <col min="3350" max="3354" width="3.85546875" style="1013" customWidth="1"/>
    <col min="3355" max="3355" width="4.42578125" style="1013" customWidth="1"/>
    <col min="3356" max="3365" width="4.85546875" style="1013" customWidth="1"/>
    <col min="3366" max="3368" width="5.42578125" style="1013" customWidth="1"/>
    <col min="3369" max="3378" width="9.140625" style="1013"/>
    <col min="3379" max="3379" width="4.28515625" style="1013" customWidth="1"/>
    <col min="3380" max="3380" width="16.42578125" style="1013" customWidth="1"/>
    <col min="3381" max="3411" width="4.7109375" style="1013" customWidth="1"/>
    <col min="3412" max="3412" width="5.42578125" style="1013" customWidth="1"/>
    <col min="3413" max="3413" width="4.7109375" style="1013" customWidth="1"/>
    <col min="3414" max="3414" width="0.85546875" style="1013" customWidth="1"/>
    <col min="3415" max="3447" width="4.7109375" style="1013" customWidth="1"/>
    <col min="3448" max="3448" width="0.85546875" style="1013" customWidth="1"/>
    <col min="3449" max="3459" width="4.7109375" style="1013" customWidth="1"/>
    <col min="3460" max="3460" width="3.85546875" style="1013" customWidth="1"/>
    <col min="3461" max="3477" width="4.7109375" style="1013" customWidth="1"/>
    <col min="3478" max="3478" width="0.85546875" style="1013" customWidth="1"/>
    <col min="3479" max="3486" width="4.7109375" style="1013" customWidth="1"/>
    <col min="3487" max="3488" width="3.7109375" style="1013" customWidth="1"/>
    <col min="3489" max="3505" width="4.7109375" style="1013" customWidth="1"/>
    <col min="3506" max="3506" width="0.85546875" style="1013" customWidth="1"/>
    <col min="3507" max="3527" width="4.7109375" style="1013" customWidth="1"/>
    <col min="3528" max="3528" width="0.85546875" style="1013" customWidth="1"/>
    <col min="3529" max="3535" width="4.7109375" style="1013" customWidth="1"/>
    <col min="3536" max="3536" width="4.5703125" style="1013" customWidth="1"/>
    <col min="3537" max="3553" width="4.7109375" style="1013" customWidth="1"/>
    <col min="3554" max="3554" width="0.85546875" style="1013" customWidth="1"/>
    <col min="3555" max="3568" width="4.7109375" style="1013" customWidth="1"/>
    <col min="3569" max="3569" width="12.85546875" style="1013" customWidth="1"/>
    <col min="3570" max="3570" width="4.7109375" style="1013" customWidth="1"/>
    <col min="3571" max="3571" width="5.140625" style="1013" customWidth="1"/>
    <col min="3572" max="3572" width="4.42578125" style="1013" customWidth="1"/>
    <col min="3573" max="3584" width="4.7109375" style="1013" customWidth="1"/>
    <col min="3585" max="3586" width="3.85546875" style="1013" customWidth="1"/>
    <col min="3587" max="3587" width="4.28515625" style="1013" customWidth="1"/>
    <col min="3588" max="3590" width="3.85546875" style="1013" customWidth="1"/>
    <col min="3591" max="3591" width="4.28515625" style="1013" customWidth="1"/>
    <col min="3592" max="3594" width="3.85546875" style="1013" customWidth="1"/>
    <col min="3595" max="3596" width="4.28515625" style="1013" customWidth="1"/>
    <col min="3597" max="3598" width="3.85546875" style="1013" customWidth="1"/>
    <col min="3599" max="3599" width="5" style="1013" customWidth="1"/>
    <col min="3600" max="3601" width="3.85546875" style="1013" customWidth="1"/>
    <col min="3602" max="3604" width="4.28515625" style="1013" customWidth="1"/>
    <col min="3605" max="3605" width="4.5703125" style="1013" customWidth="1"/>
    <col min="3606" max="3610" width="3.85546875" style="1013" customWidth="1"/>
    <col min="3611" max="3611" width="4.42578125" style="1013" customWidth="1"/>
    <col min="3612" max="3621" width="4.85546875" style="1013" customWidth="1"/>
    <col min="3622" max="3624" width="5.42578125" style="1013" customWidth="1"/>
    <col min="3625" max="3634" width="9.140625" style="1013"/>
    <col min="3635" max="3635" width="4.28515625" style="1013" customWidth="1"/>
    <col min="3636" max="3636" width="16.42578125" style="1013" customWidth="1"/>
    <col min="3637" max="3667" width="4.7109375" style="1013" customWidth="1"/>
    <col min="3668" max="3668" width="5.42578125" style="1013" customWidth="1"/>
    <col min="3669" max="3669" width="4.7109375" style="1013" customWidth="1"/>
    <col min="3670" max="3670" width="0.85546875" style="1013" customWidth="1"/>
    <col min="3671" max="3703" width="4.7109375" style="1013" customWidth="1"/>
    <col min="3704" max="3704" width="0.85546875" style="1013" customWidth="1"/>
    <col min="3705" max="3715" width="4.7109375" style="1013" customWidth="1"/>
    <col min="3716" max="3716" width="3.85546875" style="1013" customWidth="1"/>
    <col min="3717" max="3733" width="4.7109375" style="1013" customWidth="1"/>
    <col min="3734" max="3734" width="0.85546875" style="1013" customWidth="1"/>
    <col min="3735" max="3742" width="4.7109375" style="1013" customWidth="1"/>
    <col min="3743" max="3744" width="3.7109375" style="1013" customWidth="1"/>
    <col min="3745" max="3761" width="4.7109375" style="1013" customWidth="1"/>
    <col min="3762" max="3762" width="0.85546875" style="1013" customWidth="1"/>
    <col min="3763" max="3783" width="4.7109375" style="1013" customWidth="1"/>
    <col min="3784" max="3784" width="0.85546875" style="1013" customWidth="1"/>
    <col min="3785" max="3791" width="4.7109375" style="1013" customWidth="1"/>
    <col min="3792" max="3792" width="4.5703125" style="1013" customWidth="1"/>
    <col min="3793" max="3809" width="4.7109375" style="1013" customWidth="1"/>
    <col min="3810" max="3810" width="0.85546875" style="1013" customWidth="1"/>
    <col min="3811" max="3824" width="4.7109375" style="1013" customWidth="1"/>
    <col min="3825" max="3825" width="12.85546875" style="1013" customWidth="1"/>
    <col min="3826" max="3826" width="4.7109375" style="1013" customWidth="1"/>
    <col min="3827" max="3827" width="5.140625" style="1013" customWidth="1"/>
    <col min="3828" max="3828" width="4.42578125" style="1013" customWidth="1"/>
    <col min="3829" max="3840" width="4.7109375" style="1013" customWidth="1"/>
    <col min="3841" max="3842" width="3.85546875" style="1013" customWidth="1"/>
    <col min="3843" max="3843" width="4.28515625" style="1013" customWidth="1"/>
    <col min="3844" max="3846" width="3.85546875" style="1013" customWidth="1"/>
    <col min="3847" max="3847" width="4.28515625" style="1013" customWidth="1"/>
    <col min="3848" max="3850" width="3.85546875" style="1013" customWidth="1"/>
    <col min="3851" max="3852" width="4.28515625" style="1013" customWidth="1"/>
    <col min="3853" max="3854" width="3.85546875" style="1013" customWidth="1"/>
    <col min="3855" max="3855" width="5" style="1013" customWidth="1"/>
    <col min="3856" max="3857" width="3.85546875" style="1013" customWidth="1"/>
    <col min="3858" max="3860" width="4.28515625" style="1013" customWidth="1"/>
    <col min="3861" max="3861" width="4.5703125" style="1013" customWidth="1"/>
    <col min="3862" max="3866" width="3.85546875" style="1013" customWidth="1"/>
    <col min="3867" max="3867" width="4.42578125" style="1013" customWidth="1"/>
    <col min="3868" max="3877" width="4.85546875" style="1013" customWidth="1"/>
    <col min="3878" max="3880" width="5.42578125" style="1013" customWidth="1"/>
    <col min="3881" max="3890" width="9.140625" style="1013"/>
    <col min="3891" max="3891" width="4.28515625" style="1013" customWidth="1"/>
    <col min="3892" max="3892" width="16.42578125" style="1013" customWidth="1"/>
    <col min="3893" max="3923" width="4.7109375" style="1013" customWidth="1"/>
    <col min="3924" max="3924" width="5.42578125" style="1013" customWidth="1"/>
    <col min="3925" max="3925" width="4.7109375" style="1013" customWidth="1"/>
    <col min="3926" max="3926" width="0.85546875" style="1013" customWidth="1"/>
    <col min="3927" max="3959" width="4.7109375" style="1013" customWidth="1"/>
    <col min="3960" max="3960" width="0.85546875" style="1013" customWidth="1"/>
    <col min="3961" max="3971" width="4.7109375" style="1013" customWidth="1"/>
    <col min="3972" max="3972" width="3.85546875" style="1013" customWidth="1"/>
    <col min="3973" max="3989" width="4.7109375" style="1013" customWidth="1"/>
    <col min="3990" max="3990" width="0.85546875" style="1013" customWidth="1"/>
    <col min="3991" max="3998" width="4.7109375" style="1013" customWidth="1"/>
    <col min="3999" max="4000" width="3.7109375" style="1013" customWidth="1"/>
    <col min="4001" max="4017" width="4.7109375" style="1013" customWidth="1"/>
    <col min="4018" max="4018" width="0.85546875" style="1013" customWidth="1"/>
    <col min="4019" max="4039" width="4.7109375" style="1013" customWidth="1"/>
    <col min="4040" max="4040" width="0.85546875" style="1013" customWidth="1"/>
    <col min="4041" max="4047" width="4.7109375" style="1013" customWidth="1"/>
    <col min="4048" max="4048" width="4.5703125" style="1013" customWidth="1"/>
    <col min="4049" max="4065" width="4.7109375" style="1013" customWidth="1"/>
    <col min="4066" max="4066" width="0.85546875" style="1013" customWidth="1"/>
    <col min="4067" max="4080" width="4.7109375" style="1013" customWidth="1"/>
    <col min="4081" max="4081" width="12.85546875" style="1013" customWidth="1"/>
    <col min="4082" max="4082" width="4.7109375" style="1013" customWidth="1"/>
    <col min="4083" max="4083" width="5.140625" style="1013" customWidth="1"/>
    <col min="4084" max="4084" width="4.42578125" style="1013" customWidth="1"/>
    <col min="4085" max="4096" width="4.7109375" style="1013" customWidth="1"/>
    <col min="4097" max="4098" width="3.85546875" style="1013" customWidth="1"/>
    <col min="4099" max="4099" width="4.28515625" style="1013" customWidth="1"/>
    <col min="4100" max="4102" width="3.85546875" style="1013" customWidth="1"/>
    <col min="4103" max="4103" width="4.28515625" style="1013" customWidth="1"/>
    <col min="4104" max="4106" width="3.85546875" style="1013" customWidth="1"/>
    <col min="4107" max="4108" width="4.28515625" style="1013" customWidth="1"/>
    <col min="4109" max="4110" width="3.85546875" style="1013" customWidth="1"/>
    <col min="4111" max="4111" width="5" style="1013" customWidth="1"/>
    <col min="4112" max="4113" width="3.85546875" style="1013" customWidth="1"/>
    <col min="4114" max="4116" width="4.28515625" style="1013" customWidth="1"/>
    <col min="4117" max="4117" width="4.5703125" style="1013" customWidth="1"/>
    <col min="4118" max="4122" width="3.85546875" style="1013" customWidth="1"/>
    <col min="4123" max="4123" width="4.42578125" style="1013" customWidth="1"/>
    <col min="4124" max="4133" width="4.85546875" style="1013" customWidth="1"/>
    <col min="4134" max="4136" width="5.42578125" style="1013" customWidth="1"/>
    <col min="4137" max="4146" width="9.140625" style="1013"/>
    <col min="4147" max="4147" width="4.28515625" style="1013" customWidth="1"/>
    <col min="4148" max="4148" width="16.42578125" style="1013" customWidth="1"/>
    <col min="4149" max="4179" width="4.7109375" style="1013" customWidth="1"/>
    <col min="4180" max="4180" width="5.42578125" style="1013" customWidth="1"/>
    <col min="4181" max="4181" width="4.7109375" style="1013" customWidth="1"/>
    <col min="4182" max="4182" width="0.85546875" style="1013" customWidth="1"/>
    <col min="4183" max="4215" width="4.7109375" style="1013" customWidth="1"/>
    <col min="4216" max="4216" width="0.85546875" style="1013" customWidth="1"/>
    <col min="4217" max="4227" width="4.7109375" style="1013" customWidth="1"/>
    <col min="4228" max="4228" width="3.85546875" style="1013" customWidth="1"/>
    <col min="4229" max="4245" width="4.7109375" style="1013" customWidth="1"/>
    <col min="4246" max="4246" width="0.85546875" style="1013" customWidth="1"/>
    <col min="4247" max="4254" width="4.7109375" style="1013" customWidth="1"/>
    <col min="4255" max="4256" width="3.7109375" style="1013" customWidth="1"/>
    <col min="4257" max="4273" width="4.7109375" style="1013" customWidth="1"/>
    <col min="4274" max="4274" width="0.85546875" style="1013" customWidth="1"/>
    <col min="4275" max="4295" width="4.7109375" style="1013" customWidth="1"/>
    <col min="4296" max="4296" width="0.85546875" style="1013" customWidth="1"/>
    <col min="4297" max="4303" width="4.7109375" style="1013" customWidth="1"/>
    <col min="4304" max="4304" width="4.5703125" style="1013" customWidth="1"/>
    <col min="4305" max="4321" width="4.7109375" style="1013" customWidth="1"/>
    <col min="4322" max="4322" width="0.85546875" style="1013" customWidth="1"/>
    <col min="4323" max="4336" width="4.7109375" style="1013" customWidth="1"/>
    <col min="4337" max="4337" width="12.85546875" style="1013" customWidth="1"/>
    <col min="4338" max="4338" width="4.7109375" style="1013" customWidth="1"/>
    <col min="4339" max="4339" width="5.140625" style="1013" customWidth="1"/>
    <col min="4340" max="4340" width="4.42578125" style="1013" customWidth="1"/>
    <col min="4341" max="4352" width="4.7109375" style="1013" customWidth="1"/>
    <col min="4353" max="4354" width="3.85546875" style="1013" customWidth="1"/>
    <col min="4355" max="4355" width="4.28515625" style="1013" customWidth="1"/>
    <col min="4356" max="4358" width="3.85546875" style="1013" customWidth="1"/>
    <col min="4359" max="4359" width="4.28515625" style="1013" customWidth="1"/>
    <col min="4360" max="4362" width="3.85546875" style="1013" customWidth="1"/>
    <col min="4363" max="4364" width="4.28515625" style="1013" customWidth="1"/>
    <col min="4365" max="4366" width="3.85546875" style="1013" customWidth="1"/>
    <col min="4367" max="4367" width="5" style="1013" customWidth="1"/>
    <col min="4368" max="4369" width="3.85546875" style="1013" customWidth="1"/>
    <col min="4370" max="4372" width="4.28515625" style="1013" customWidth="1"/>
    <col min="4373" max="4373" width="4.5703125" style="1013" customWidth="1"/>
    <col min="4374" max="4378" width="3.85546875" style="1013" customWidth="1"/>
    <col min="4379" max="4379" width="4.42578125" style="1013" customWidth="1"/>
    <col min="4380" max="4389" width="4.85546875" style="1013" customWidth="1"/>
    <col min="4390" max="4392" width="5.42578125" style="1013" customWidth="1"/>
    <col min="4393" max="4402" width="9.140625" style="1013"/>
    <col min="4403" max="4403" width="4.28515625" style="1013" customWidth="1"/>
    <col min="4404" max="4404" width="16.42578125" style="1013" customWidth="1"/>
    <col min="4405" max="4435" width="4.7109375" style="1013" customWidth="1"/>
    <col min="4436" max="4436" width="5.42578125" style="1013" customWidth="1"/>
    <col min="4437" max="4437" width="4.7109375" style="1013" customWidth="1"/>
    <col min="4438" max="4438" width="0.85546875" style="1013" customWidth="1"/>
    <col min="4439" max="4471" width="4.7109375" style="1013" customWidth="1"/>
    <col min="4472" max="4472" width="0.85546875" style="1013" customWidth="1"/>
    <col min="4473" max="4483" width="4.7109375" style="1013" customWidth="1"/>
    <col min="4484" max="4484" width="3.85546875" style="1013" customWidth="1"/>
    <col min="4485" max="4501" width="4.7109375" style="1013" customWidth="1"/>
    <col min="4502" max="4502" width="0.85546875" style="1013" customWidth="1"/>
    <col min="4503" max="4510" width="4.7109375" style="1013" customWidth="1"/>
    <col min="4511" max="4512" width="3.7109375" style="1013" customWidth="1"/>
    <col min="4513" max="4529" width="4.7109375" style="1013" customWidth="1"/>
    <col min="4530" max="4530" width="0.85546875" style="1013" customWidth="1"/>
    <col min="4531" max="4551" width="4.7109375" style="1013" customWidth="1"/>
    <col min="4552" max="4552" width="0.85546875" style="1013" customWidth="1"/>
    <col min="4553" max="4559" width="4.7109375" style="1013" customWidth="1"/>
    <col min="4560" max="4560" width="4.5703125" style="1013" customWidth="1"/>
    <col min="4561" max="4577" width="4.7109375" style="1013" customWidth="1"/>
    <col min="4578" max="4578" width="0.85546875" style="1013" customWidth="1"/>
    <col min="4579" max="4592" width="4.7109375" style="1013" customWidth="1"/>
    <col min="4593" max="4593" width="12.85546875" style="1013" customWidth="1"/>
    <col min="4594" max="4594" width="4.7109375" style="1013" customWidth="1"/>
    <col min="4595" max="4595" width="5.140625" style="1013" customWidth="1"/>
    <col min="4596" max="4596" width="4.42578125" style="1013" customWidth="1"/>
    <col min="4597" max="4608" width="4.7109375" style="1013" customWidth="1"/>
    <col min="4609" max="4610" width="3.85546875" style="1013" customWidth="1"/>
    <col min="4611" max="4611" width="4.28515625" style="1013" customWidth="1"/>
    <col min="4612" max="4614" width="3.85546875" style="1013" customWidth="1"/>
    <col min="4615" max="4615" width="4.28515625" style="1013" customWidth="1"/>
    <col min="4616" max="4618" width="3.85546875" style="1013" customWidth="1"/>
    <col min="4619" max="4620" width="4.28515625" style="1013" customWidth="1"/>
    <col min="4621" max="4622" width="3.85546875" style="1013" customWidth="1"/>
    <col min="4623" max="4623" width="5" style="1013" customWidth="1"/>
    <col min="4624" max="4625" width="3.85546875" style="1013" customWidth="1"/>
    <col min="4626" max="4628" width="4.28515625" style="1013" customWidth="1"/>
    <col min="4629" max="4629" width="4.5703125" style="1013" customWidth="1"/>
    <col min="4630" max="4634" width="3.85546875" style="1013" customWidth="1"/>
    <col min="4635" max="4635" width="4.42578125" style="1013" customWidth="1"/>
    <col min="4636" max="4645" width="4.85546875" style="1013" customWidth="1"/>
    <col min="4646" max="4648" width="5.42578125" style="1013" customWidth="1"/>
    <col min="4649" max="4658" width="9.140625" style="1013"/>
    <col min="4659" max="4659" width="4.28515625" style="1013" customWidth="1"/>
    <col min="4660" max="4660" width="16.42578125" style="1013" customWidth="1"/>
    <col min="4661" max="4691" width="4.7109375" style="1013" customWidth="1"/>
    <col min="4692" max="4692" width="5.42578125" style="1013" customWidth="1"/>
    <col min="4693" max="4693" width="4.7109375" style="1013" customWidth="1"/>
    <col min="4694" max="4694" width="0.85546875" style="1013" customWidth="1"/>
    <col min="4695" max="4727" width="4.7109375" style="1013" customWidth="1"/>
    <col min="4728" max="4728" width="0.85546875" style="1013" customWidth="1"/>
    <col min="4729" max="4739" width="4.7109375" style="1013" customWidth="1"/>
    <col min="4740" max="4740" width="3.85546875" style="1013" customWidth="1"/>
    <col min="4741" max="4757" width="4.7109375" style="1013" customWidth="1"/>
    <col min="4758" max="4758" width="0.85546875" style="1013" customWidth="1"/>
    <col min="4759" max="4766" width="4.7109375" style="1013" customWidth="1"/>
    <col min="4767" max="4768" width="3.7109375" style="1013" customWidth="1"/>
    <col min="4769" max="4785" width="4.7109375" style="1013" customWidth="1"/>
    <col min="4786" max="4786" width="0.85546875" style="1013" customWidth="1"/>
    <col min="4787" max="4807" width="4.7109375" style="1013" customWidth="1"/>
    <col min="4808" max="4808" width="0.85546875" style="1013" customWidth="1"/>
    <col min="4809" max="4815" width="4.7109375" style="1013" customWidth="1"/>
    <col min="4816" max="4816" width="4.5703125" style="1013" customWidth="1"/>
    <col min="4817" max="4833" width="4.7109375" style="1013" customWidth="1"/>
    <col min="4834" max="4834" width="0.85546875" style="1013" customWidth="1"/>
    <col min="4835" max="4848" width="4.7109375" style="1013" customWidth="1"/>
    <col min="4849" max="4849" width="12.85546875" style="1013" customWidth="1"/>
    <col min="4850" max="4850" width="4.7109375" style="1013" customWidth="1"/>
    <col min="4851" max="4851" width="5.140625" style="1013" customWidth="1"/>
    <col min="4852" max="4852" width="4.42578125" style="1013" customWidth="1"/>
    <col min="4853" max="4864" width="4.7109375" style="1013" customWidth="1"/>
    <col min="4865" max="4866" width="3.85546875" style="1013" customWidth="1"/>
    <col min="4867" max="4867" width="4.28515625" style="1013" customWidth="1"/>
    <col min="4868" max="4870" width="3.85546875" style="1013" customWidth="1"/>
    <col min="4871" max="4871" width="4.28515625" style="1013" customWidth="1"/>
    <col min="4872" max="4874" width="3.85546875" style="1013" customWidth="1"/>
    <col min="4875" max="4876" width="4.28515625" style="1013" customWidth="1"/>
    <col min="4877" max="4878" width="3.85546875" style="1013" customWidth="1"/>
    <col min="4879" max="4879" width="5" style="1013" customWidth="1"/>
    <col min="4880" max="4881" width="3.85546875" style="1013" customWidth="1"/>
    <col min="4882" max="4884" width="4.28515625" style="1013" customWidth="1"/>
    <col min="4885" max="4885" width="4.5703125" style="1013" customWidth="1"/>
    <col min="4886" max="4890" width="3.85546875" style="1013" customWidth="1"/>
    <col min="4891" max="4891" width="4.42578125" style="1013" customWidth="1"/>
    <col min="4892" max="4901" width="4.85546875" style="1013" customWidth="1"/>
    <col min="4902" max="4904" width="5.42578125" style="1013" customWidth="1"/>
    <col min="4905" max="4914" width="9.140625" style="1013"/>
    <col min="4915" max="4915" width="4.28515625" style="1013" customWidth="1"/>
    <col min="4916" max="4916" width="16.42578125" style="1013" customWidth="1"/>
    <col min="4917" max="4947" width="4.7109375" style="1013" customWidth="1"/>
    <col min="4948" max="4948" width="5.42578125" style="1013" customWidth="1"/>
    <col min="4949" max="4949" width="4.7109375" style="1013" customWidth="1"/>
    <col min="4950" max="4950" width="0.85546875" style="1013" customWidth="1"/>
    <col min="4951" max="4983" width="4.7109375" style="1013" customWidth="1"/>
    <col min="4984" max="4984" width="0.85546875" style="1013" customWidth="1"/>
    <col min="4985" max="4995" width="4.7109375" style="1013" customWidth="1"/>
    <col min="4996" max="4996" width="3.85546875" style="1013" customWidth="1"/>
    <col min="4997" max="5013" width="4.7109375" style="1013" customWidth="1"/>
    <col min="5014" max="5014" width="0.85546875" style="1013" customWidth="1"/>
    <col min="5015" max="5022" width="4.7109375" style="1013" customWidth="1"/>
    <col min="5023" max="5024" width="3.7109375" style="1013" customWidth="1"/>
    <col min="5025" max="5041" width="4.7109375" style="1013" customWidth="1"/>
    <col min="5042" max="5042" width="0.85546875" style="1013" customWidth="1"/>
    <col min="5043" max="5063" width="4.7109375" style="1013" customWidth="1"/>
    <col min="5064" max="5064" width="0.85546875" style="1013" customWidth="1"/>
    <col min="5065" max="5071" width="4.7109375" style="1013" customWidth="1"/>
    <col min="5072" max="5072" width="4.5703125" style="1013" customWidth="1"/>
    <col min="5073" max="5089" width="4.7109375" style="1013" customWidth="1"/>
    <col min="5090" max="5090" width="0.85546875" style="1013" customWidth="1"/>
    <col min="5091" max="5104" width="4.7109375" style="1013" customWidth="1"/>
    <col min="5105" max="5105" width="12.85546875" style="1013" customWidth="1"/>
    <col min="5106" max="5106" width="4.7109375" style="1013" customWidth="1"/>
    <col min="5107" max="5107" width="5.140625" style="1013" customWidth="1"/>
    <col min="5108" max="5108" width="4.42578125" style="1013" customWidth="1"/>
    <col min="5109" max="5120" width="4.7109375" style="1013" customWidth="1"/>
    <col min="5121" max="5122" width="3.85546875" style="1013" customWidth="1"/>
    <col min="5123" max="5123" width="4.28515625" style="1013" customWidth="1"/>
    <col min="5124" max="5126" width="3.85546875" style="1013" customWidth="1"/>
    <col min="5127" max="5127" width="4.28515625" style="1013" customWidth="1"/>
    <col min="5128" max="5130" width="3.85546875" style="1013" customWidth="1"/>
    <col min="5131" max="5132" width="4.28515625" style="1013" customWidth="1"/>
    <col min="5133" max="5134" width="3.85546875" style="1013" customWidth="1"/>
    <col min="5135" max="5135" width="5" style="1013" customWidth="1"/>
    <col min="5136" max="5137" width="3.85546875" style="1013" customWidth="1"/>
    <col min="5138" max="5140" width="4.28515625" style="1013" customWidth="1"/>
    <col min="5141" max="5141" width="4.5703125" style="1013" customWidth="1"/>
    <col min="5142" max="5146" width="3.85546875" style="1013" customWidth="1"/>
    <col min="5147" max="5147" width="4.42578125" style="1013" customWidth="1"/>
    <col min="5148" max="5157" width="4.85546875" style="1013" customWidth="1"/>
    <col min="5158" max="5160" width="5.42578125" style="1013" customWidth="1"/>
    <col min="5161" max="5170" width="9.140625" style="1013"/>
    <col min="5171" max="5171" width="4.28515625" style="1013" customWidth="1"/>
    <col min="5172" max="5172" width="16.42578125" style="1013" customWidth="1"/>
    <col min="5173" max="5203" width="4.7109375" style="1013" customWidth="1"/>
    <col min="5204" max="5204" width="5.42578125" style="1013" customWidth="1"/>
    <col min="5205" max="5205" width="4.7109375" style="1013" customWidth="1"/>
    <col min="5206" max="5206" width="0.85546875" style="1013" customWidth="1"/>
    <col min="5207" max="5239" width="4.7109375" style="1013" customWidth="1"/>
    <col min="5240" max="5240" width="0.85546875" style="1013" customWidth="1"/>
    <col min="5241" max="5251" width="4.7109375" style="1013" customWidth="1"/>
    <col min="5252" max="5252" width="3.85546875" style="1013" customWidth="1"/>
    <col min="5253" max="5269" width="4.7109375" style="1013" customWidth="1"/>
    <col min="5270" max="5270" width="0.85546875" style="1013" customWidth="1"/>
    <col min="5271" max="5278" width="4.7109375" style="1013" customWidth="1"/>
    <col min="5279" max="5280" width="3.7109375" style="1013" customWidth="1"/>
    <col min="5281" max="5297" width="4.7109375" style="1013" customWidth="1"/>
    <col min="5298" max="5298" width="0.85546875" style="1013" customWidth="1"/>
    <col min="5299" max="5319" width="4.7109375" style="1013" customWidth="1"/>
    <col min="5320" max="5320" width="0.85546875" style="1013" customWidth="1"/>
    <col min="5321" max="5327" width="4.7109375" style="1013" customWidth="1"/>
    <col min="5328" max="5328" width="4.5703125" style="1013" customWidth="1"/>
    <col min="5329" max="5345" width="4.7109375" style="1013" customWidth="1"/>
    <col min="5346" max="5346" width="0.85546875" style="1013" customWidth="1"/>
    <col min="5347" max="5360" width="4.7109375" style="1013" customWidth="1"/>
    <col min="5361" max="5361" width="12.85546875" style="1013" customWidth="1"/>
    <col min="5362" max="5362" width="4.7109375" style="1013" customWidth="1"/>
    <col min="5363" max="5363" width="5.140625" style="1013" customWidth="1"/>
    <col min="5364" max="5364" width="4.42578125" style="1013" customWidth="1"/>
    <col min="5365" max="5376" width="4.7109375" style="1013" customWidth="1"/>
    <col min="5377" max="5378" width="3.85546875" style="1013" customWidth="1"/>
    <col min="5379" max="5379" width="4.28515625" style="1013" customWidth="1"/>
    <col min="5380" max="5382" width="3.85546875" style="1013" customWidth="1"/>
    <col min="5383" max="5383" width="4.28515625" style="1013" customWidth="1"/>
    <col min="5384" max="5386" width="3.85546875" style="1013" customWidth="1"/>
    <col min="5387" max="5388" width="4.28515625" style="1013" customWidth="1"/>
    <col min="5389" max="5390" width="3.85546875" style="1013" customWidth="1"/>
    <col min="5391" max="5391" width="5" style="1013" customWidth="1"/>
    <col min="5392" max="5393" width="3.85546875" style="1013" customWidth="1"/>
    <col min="5394" max="5396" width="4.28515625" style="1013" customWidth="1"/>
    <col min="5397" max="5397" width="4.5703125" style="1013" customWidth="1"/>
    <col min="5398" max="5402" width="3.85546875" style="1013" customWidth="1"/>
    <col min="5403" max="5403" width="4.42578125" style="1013" customWidth="1"/>
    <col min="5404" max="5413" width="4.85546875" style="1013" customWidth="1"/>
    <col min="5414" max="5416" width="5.42578125" style="1013" customWidth="1"/>
    <col min="5417" max="5426" width="9.140625" style="1013"/>
    <col min="5427" max="5427" width="4.28515625" style="1013" customWidth="1"/>
    <col min="5428" max="5428" width="16.42578125" style="1013" customWidth="1"/>
    <col min="5429" max="5459" width="4.7109375" style="1013" customWidth="1"/>
    <col min="5460" max="5460" width="5.42578125" style="1013" customWidth="1"/>
    <col min="5461" max="5461" width="4.7109375" style="1013" customWidth="1"/>
    <col min="5462" max="5462" width="0.85546875" style="1013" customWidth="1"/>
    <col min="5463" max="5495" width="4.7109375" style="1013" customWidth="1"/>
    <col min="5496" max="5496" width="0.85546875" style="1013" customWidth="1"/>
    <col min="5497" max="5507" width="4.7109375" style="1013" customWidth="1"/>
    <col min="5508" max="5508" width="3.85546875" style="1013" customWidth="1"/>
    <col min="5509" max="5525" width="4.7109375" style="1013" customWidth="1"/>
    <col min="5526" max="5526" width="0.85546875" style="1013" customWidth="1"/>
    <col min="5527" max="5534" width="4.7109375" style="1013" customWidth="1"/>
    <col min="5535" max="5536" width="3.7109375" style="1013" customWidth="1"/>
    <col min="5537" max="5553" width="4.7109375" style="1013" customWidth="1"/>
    <col min="5554" max="5554" width="0.85546875" style="1013" customWidth="1"/>
    <col min="5555" max="5575" width="4.7109375" style="1013" customWidth="1"/>
    <col min="5576" max="5576" width="0.85546875" style="1013" customWidth="1"/>
    <col min="5577" max="5583" width="4.7109375" style="1013" customWidth="1"/>
    <col min="5584" max="5584" width="4.5703125" style="1013" customWidth="1"/>
    <col min="5585" max="5601" width="4.7109375" style="1013" customWidth="1"/>
    <col min="5602" max="5602" width="0.85546875" style="1013" customWidth="1"/>
    <col min="5603" max="5616" width="4.7109375" style="1013" customWidth="1"/>
    <col min="5617" max="5617" width="12.85546875" style="1013" customWidth="1"/>
    <col min="5618" max="5618" width="4.7109375" style="1013" customWidth="1"/>
    <col min="5619" max="5619" width="5.140625" style="1013" customWidth="1"/>
    <col min="5620" max="5620" width="4.42578125" style="1013" customWidth="1"/>
    <col min="5621" max="5632" width="4.7109375" style="1013" customWidth="1"/>
    <col min="5633" max="5634" width="3.85546875" style="1013" customWidth="1"/>
    <col min="5635" max="5635" width="4.28515625" style="1013" customWidth="1"/>
    <col min="5636" max="5638" width="3.85546875" style="1013" customWidth="1"/>
    <col min="5639" max="5639" width="4.28515625" style="1013" customWidth="1"/>
    <col min="5640" max="5642" width="3.85546875" style="1013" customWidth="1"/>
    <col min="5643" max="5644" width="4.28515625" style="1013" customWidth="1"/>
    <col min="5645" max="5646" width="3.85546875" style="1013" customWidth="1"/>
    <col min="5647" max="5647" width="5" style="1013" customWidth="1"/>
    <col min="5648" max="5649" width="3.85546875" style="1013" customWidth="1"/>
    <col min="5650" max="5652" width="4.28515625" style="1013" customWidth="1"/>
    <col min="5653" max="5653" width="4.5703125" style="1013" customWidth="1"/>
    <col min="5654" max="5658" width="3.85546875" style="1013" customWidth="1"/>
    <col min="5659" max="5659" width="4.42578125" style="1013" customWidth="1"/>
    <col min="5660" max="5669" width="4.85546875" style="1013" customWidth="1"/>
    <col min="5670" max="5672" width="5.42578125" style="1013" customWidth="1"/>
    <col min="5673" max="5682" width="9.140625" style="1013"/>
    <col min="5683" max="5683" width="4.28515625" style="1013" customWidth="1"/>
    <col min="5684" max="5684" width="16.42578125" style="1013" customWidth="1"/>
    <col min="5685" max="5715" width="4.7109375" style="1013" customWidth="1"/>
    <col min="5716" max="5716" width="5.42578125" style="1013" customWidth="1"/>
    <col min="5717" max="5717" width="4.7109375" style="1013" customWidth="1"/>
    <col min="5718" max="5718" width="0.85546875" style="1013" customWidth="1"/>
    <col min="5719" max="5751" width="4.7109375" style="1013" customWidth="1"/>
    <col min="5752" max="5752" width="0.85546875" style="1013" customWidth="1"/>
    <col min="5753" max="5763" width="4.7109375" style="1013" customWidth="1"/>
    <col min="5764" max="5764" width="3.85546875" style="1013" customWidth="1"/>
    <col min="5765" max="5781" width="4.7109375" style="1013" customWidth="1"/>
    <col min="5782" max="5782" width="0.85546875" style="1013" customWidth="1"/>
    <col min="5783" max="5790" width="4.7109375" style="1013" customWidth="1"/>
    <col min="5791" max="5792" width="3.7109375" style="1013" customWidth="1"/>
    <col min="5793" max="5809" width="4.7109375" style="1013" customWidth="1"/>
    <col min="5810" max="5810" width="0.85546875" style="1013" customWidth="1"/>
    <col min="5811" max="5831" width="4.7109375" style="1013" customWidth="1"/>
    <col min="5832" max="5832" width="0.85546875" style="1013" customWidth="1"/>
    <col min="5833" max="5839" width="4.7109375" style="1013" customWidth="1"/>
    <col min="5840" max="5840" width="4.5703125" style="1013" customWidth="1"/>
    <col min="5841" max="5857" width="4.7109375" style="1013" customWidth="1"/>
    <col min="5858" max="5858" width="0.85546875" style="1013" customWidth="1"/>
    <col min="5859" max="5872" width="4.7109375" style="1013" customWidth="1"/>
    <col min="5873" max="5873" width="12.85546875" style="1013" customWidth="1"/>
    <col min="5874" max="5874" width="4.7109375" style="1013" customWidth="1"/>
    <col min="5875" max="5875" width="5.140625" style="1013" customWidth="1"/>
    <col min="5876" max="5876" width="4.42578125" style="1013" customWidth="1"/>
    <col min="5877" max="5888" width="4.7109375" style="1013" customWidth="1"/>
    <col min="5889" max="5890" width="3.85546875" style="1013" customWidth="1"/>
    <col min="5891" max="5891" width="4.28515625" style="1013" customWidth="1"/>
    <col min="5892" max="5894" width="3.85546875" style="1013" customWidth="1"/>
    <col min="5895" max="5895" width="4.28515625" style="1013" customWidth="1"/>
    <col min="5896" max="5898" width="3.85546875" style="1013" customWidth="1"/>
    <col min="5899" max="5900" width="4.28515625" style="1013" customWidth="1"/>
    <col min="5901" max="5902" width="3.85546875" style="1013" customWidth="1"/>
    <col min="5903" max="5903" width="5" style="1013" customWidth="1"/>
    <col min="5904" max="5905" width="3.85546875" style="1013" customWidth="1"/>
    <col min="5906" max="5908" width="4.28515625" style="1013" customWidth="1"/>
    <col min="5909" max="5909" width="4.5703125" style="1013" customWidth="1"/>
    <col min="5910" max="5914" width="3.85546875" style="1013" customWidth="1"/>
    <col min="5915" max="5915" width="4.42578125" style="1013" customWidth="1"/>
    <col min="5916" max="5925" width="4.85546875" style="1013" customWidth="1"/>
    <col min="5926" max="5928" width="5.42578125" style="1013" customWidth="1"/>
    <col min="5929" max="5938" width="9.140625" style="1013"/>
    <col min="5939" max="5939" width="4.28515625" style="1013" customWidth="1"/>
    <col min="5940" max="5940" width="16.42578125" style="1013" customWidth="1"/>
    <col min="5941" max="5971" width="4.7109375" style="1013" customWidth="1"/>
    <col min="5972" max="5972" width="5.42578125" style="1013" customWidth="1"/>
    <col min="5973" max="5973" width="4.7109375" style="1013" customWidth="1"/>
    <col min="5974" max="5974" width="0.85546875" style="1013" customWidth="1"/>
    <col min="5975" max="6007" width="4.7109375" style="1013" customWidth="1"/>
    <col min="6008" max="6008" width="0.85546875" style="1013" customWidth="1"/>
    <col min="6009" max="6019" width="4.7109375" style="1013" customWidth="1"/>
    <col min="6020" max="6020" width="3.85546875" style="1013" customWidth="1"/>
    <col min="6021" max="6037" width="4.7109375" style="1013" customWidth="1"/>
    <col min="6038" max="6038" width="0.85546875" style="1013" customWidth="1"/>
    <col min="6039" max="6046" width="4.7109375" style="1013" customWidth="1"/>
    <col min="6047" max="6048" width="3.7109375" style="1013" customWidth="1"/>
    <col min="6049" max="6065" width="4.7109375" style="1013" customWidth="1"/>
    <col min="6066" max="6066" width="0.85546875" style="1013" customWidth="1"/>
    <col min="6067" max="6087" width="4.7109375" style="1013" customWidth="1"/>
    <col min="6088" max="6088" width="0.85546875" style="1013" customWidth="1"/>
    <col min="6089" max="6095" width="4.7109375" style="1013" customWidth="1"/>
    <col min="6096" max="6096" width="4.5703125" style="1013" customWidth="1"/>
    <col min="6097" max="6113" width="4.7109375" style="1013" customWidth="1"/>
    <col min="6114" max="6114" width="0.85546875" style="1013" customWidth="1"/>
    <col min="6115" max="6128" width="4.7109375" style="1013" customWidth="1"/>
    <col min="6129" max="6129" width="12.85546875" style="1013" customWidth="1"/>
    <col min="6130" max="6130" width="4.7109375" style="1013" customWidth="1"/>
    <col min="6131" max="6131" width="5.140625" style="1013" customWidth="1"/>
    <col min="6132" max="6132" width="4.42578125" style="1013" customWidth="1"/>
    <col min="6133" max="6144" width="4.7109375" style="1013" customWidth="1"/>
    <col min="6145" max="6146" width="3.85546875" style="1013" customWidth="1"/>
    <col min="6147" max="6147" width="4.28515625" style="1013" customWidth="1"/>
    <col min="6148" max="6150" width="3.85546875" style="1013" customWidth="1"/>
    <col min="6151" max="6151" width="4.28515625" style="1013" customWidth="1"/>
    <col min="6152" max="6154" width="3.85546875" style="1013" customWidth="1"/>
    <col min="6155" max="6156" width="4.28515625" style="1013" customWidth="1"/>
    <col min="6157" max="6158" width="3.85546875" style="1013" customWidth="1"/>
    <col min="6159" max="6159" width="5" style="1013" customWidth="1"/>
    <col min="6160" max="6161" width="3.85546875" style="1013" customWidth="1"/>
    <col min="6162" max="6164" width="4.28515625" style="1013" customWidth="1"/>
    <col min="6165" max="6165" width="4.5703125" style="1013" customWidth="1"/>
    <col min="6166" max="6170" width="3.85546875" style="1013" customWidth="1"/>
    <col min="6171" max="6171" width="4.42578125" style="1013" customWidth="1"/>
    <col min="6172" max="6181" width="4.85546875" style="1013" customWidth="1"/>
    <col min="6182" max="6184" width="5.42578125" style="1013" customWidth="1"/>
    <col min="6185" max="6194" width="9.140625" style="1013"/>
    <col min="6195" max="6195" width="4.28515625" style="1013" customWidth="1"/>
    <col min="6196" max="6196" width="16.42578125" style="1013" customWidth="1"/>
    <col min="6197" max="6227" width="4.7109375" style="1013" customWidth="1"/>
    <col min="6228" max="6228" width="5.42578125" style="1013" customWidth="1"/>
    <col min="6229" max="6229" width="4.7109375" style="1013" customWidth="1"/>
    <col min="6230" max="6230" width="0.85546875" style="1013" customWidth="1"/>
    <col min="6231" max="6263" width="4.7109375" style="1013" customWidth="1"/>
    <col min="6264" max="6264" width="0.85546875" style="1013" customWidth="1"/>
    <col min="6265" max="6275" width="4.7109375" style="1013" customWidth="1"/>
    <col min="6276" max="6276" width="3.85546875" style="1013" customWidth="1"/>
    <col min="6277" max="6293" width="4.7109375" style="1013" customWidth="1"/>
    <col min="6294" max="6294" width="0.85546875" style="1013" customWidth="1"/>
    <col min="6295" max="6302" width="4.7109375" style="1013" customWidth="1"/>
    <col min="6303" max="6304" width="3.7109375" style="1013" customWidth="1"/>
    <col min="6305" max="6321" width="4.7109375" style="1013" customWidth="1"/>
    <col min="6322" max="6322" width="0.85546875" style="1013" customWidth="1"/>
    <col min="6323" max="6343" width="4.7109375" style="1013" customWidth="1"/>
    <col min="6344" max="6344" width="0.85546875" style="1013" customWidth="1"/>
    <col min="6345" max="6351" width="4.7109375" style="1013" customWidth="1"/>
    <col min="6352" max="6352" width="4.5703125" style="1013" customWidth="1"/>
    <col min="6353" max="6369" width="4.7109375" style="1013" customWidth="1"/>
    <col min="6370" max="6370" width="0.85546875" style="1013" customWidth="1"/>
    <col min="6371" max="6384" width="4.7109375" style="1013" customWidth="1"/>
    <col min="6385" max="6385" width="12.85546875" style="1013" customWidth="1"/>
    <col min="6386" max="6386" width="4.7109375" style="1013" customWidth="1"/>
    <col min="6387" max="6387" width="5.140625" style="1013" customWidth="1"/>
    <col min="6388" max="6388" width="4.42578125" style="1013" customWidth="1"/>
    <col min="6389" max="6400" width="4.7109375" style="1013" customWidth="1"/>
    <col min="6401" max="6402" width="3.85546875" style="1013" customWidth="1"/>
    <col min="6403" max="6403" width="4.28515625" style="1013" customWidth="1"/>
    <col min="6404" max="6406" width="3.85546875" style="1013" customWidth="1"/>
    <col min="6407" max="6407" width="4.28515625" style="1013" customWidth="1"/>
    <col min="6408" max="6410" width="3.85546875" style="1013" customWidth="1"/>
    <col min="6411" max="6412" width="4.28515625" style="1013" customWidth="1"/>
    <col min="6413" max="6414" width="3.85546875" style="1013" customWidth="1"/>
    <col min="6415" max="6415" width="5" style="1013" customWidth="1"/>
    <col min="6416" max="6417" width="3.85546875" style="1013" customWidth="1"/>
    <col min="6418" max="6420" width="4.28515625" style="1013" customWidth="1"/>
    <col min="6421" max="6421" width="4.5703125" style="1013" customWidth="1"/>
    <col min="6422" max="6426" width="3.85546875" style="1013" customWidth="1"/>
    <col min="6427" max="6427" width="4.42578125" style="1013" customWidth="1"/>
    <col min="6428" max="6437" width="4.85546875" style="1013" customWidth="1"/>
    <col min="6438" max="6440" width="5.42578125" style="1013" customWidth="1"/>
    <col min="6441" max="6450" width="9.140625" style="1013"/>
    <col min="6451" max="6451" width="4.28515625" style="1013" customWidth="1"/>
    <col min="6452" max="6452" width="16.42578125" style="1013" customWidth="1"/>
    <col min="6453" max="6483" width="4.7109375" style="1013" customWidth="1"/>
    <col min="6484" max="6484" width="5.42578125" style="1013" customWidth="1"/>
    <col min="6485" max="6485" width="4.7109375" style="1013" customWidth="1"/>
    <col min="6486" max="6486" width="0.85546875" style="1013" customWidth="1"/>
    <col min="6487" max="6519" width="4.7109375" style="1013" customWidth="1"/>
    <col min="6520" max="6520" width="0.85546875" style="1013" customWidth="1"/>
    <col min="6521" max="6531" width="4.7109375" style="1013" customWidth="1"/>
    <col min="6532" max="6532" width="3.85546875" style="1013" customWidth="1"/>
    <col min="6533" max="6549" width="4.7109375" style="1013" customWidth="1"/>
    <col min="6550" max="6550" width="0.85546875" style="1013" customWidth="1"/>
    <col min="6551" max="6558" width="4.7109375" style="1013" customWidth="1"/>
    <col min="6559" max="6560" width="3.7109375" style="1013" customWidth="1"/>
    <col min="6561" max="6577" width="4.7109375" style="1013" customWidth="1"/>
    <col min="6578" max="6578" width="0.85546875" style="1013" customWidth="1"/>
    <col min="6579" max="6599" width="4.7109375" style="1013" customWidth="1"/>
    <col min="6600" max="6600" width="0.85546875" style="1013" customWidth="1"/>
    <col min="6601" max="6607" width="4.7109375" style="1013" customWidth="1"/>
    <col min="6608" max="6608" width="4.5703125" style="1013" customWidth="1"/>
    <col min="6609" max="6625" width="4.7109375" style="1013" customWidth="1"/>
    <col min="6626" max="6626" width="0.85546875" style="1013" customWidth="1"/>
    <col min="6627" max="6640" width="4.7109375" style="1013" customWidth="1"/>
    <col min="6641" max="6641" width="12.85546875" style="1013" customWidth="1"/>
    <col min="6642" max="6642" width="4.7109375" style="1013" customWidth="1"/>
    <col min="6643" max="6643" width="5.140625" style="1013" customWidth="1"/>
    <col min="6644" max="6644" width="4.42578125" style="1013" customWidth="1"/>
    <col min="6645" max="6656" width="4.7109375" style="1013" customWidth="1"/>
    <col min="6657" max="6658" width="3.85546875" style="1013" customWidth="1"/>
    <col min="6659" max="6659" width="4.28515625" style="1013" customWidth="1"/>
    <col min="6660" max="6662" width="3.85546875" style="1013" customWidth="1"/>
    <col min="6663" max="6663" width="4.28515625" style="1013" customWidth="1"/>
    <col min="6664" max="6666" width="3.85546875" style="1013" customWidth="1"/>
    <col min="6667" max="6668" width="4.28515625" style="1013" customWidth="1"/>
    <col min="6669" max="6670" width="3.85546875" style="1013" customWidth="1"/>
    <col min="6671" max="6671" width="5" style="1013" customWidth="1"/>
    <col min="6672" max="6673" width="3.85546875" style="1013" customWidth="1"/>
    <col min="6674" max="6676" width="4.28515625" style="1013" customWidth="1"/>
    <col min="6677" max="6677" width="4.5703125" style="1013" customWidth="1"/>
    <col min="6678" max="6682" width="3.85546875" style="1013" customWidth="1"/>
    <col min="6683" max="6683" width="4.42578125" style="1013" customWidth="1"/>
    <col min="6684" max="6693" width="4.85546875" style="1013" customWidth="1"/>
    <col min="6694" max="6696" width="5.42578125" style="1013" customWidth="1"/>
    <col min="6697" max="6706" width="9.140625" style="1013"/>
    <col min="6707" max="6707" width="4.28515625" style="1013" customWidth="1"/>
    <col min="6708" max="6708" width="16.42578125" style="1013" customWidth="1"/>
    <col min="6709" max="6739" width="4.7109375" style="1013" customWidth="1"/>
    <col min="6740" max="6740" width="5.42578125" style="1013" customWidth="1"/>
    <col min="6741" max="6741" width="4.7109375" style="1013" customWidth="1"/>
    <col min="6742" max="6742" width="0.85546875" style="1013" customWidth="1"/>
    <col min="6743" max="6775" width="4.7109375" style="1013" customWidth="1"/>
    <col min="6776" max="6776" width="0.85546875" style="1013" customWidth="1"/>
    <col min="6777" max="6787" width="4.7109375" style="1013" customWidth="1"/>
    <col min="6788" max="6788" width="3.85546875" style="1013" customWidth="1"/>
    <col min="6789" max="6805" width="4.7109375" style="1013" customWidth="1"/>
    <col min="6806" max="6806" width="0.85546875" style="1013" customWidth="1"/>
    <col min="6807" max="6814" width="4.7109375" style="1013" customWidth="1"/>
    <col min="6815" max="6816" width="3.7109375" style="1013" customWidth="1"/>
    <col min="6817" max="6833" width="4.7109375" style="1013" customWidth="1"/>
    <col min="6834" max="6834" width="0.85546875" style="1013" customWidth="1"/>
    <col min="6835" max="6855" width="4.7109375" style="1013" customWidth="1"/>
    <col min="6856" max="6856" width="0.85546875" style="1013" customWidth="1"/>
    <col min="6857" max="6863" width="4.7109375" style="1013" customWidth="1"/>
    <col min="6864" max="6864" width="4.5703125" style="1013" customWidth="1"/>
    <col min="6865" max="6881" width="4.7109375" style="1013" customWidth="1"/>
    <col min="6882" max="6882" width="0.85546875" style="1013" customWidth="1"/>
    <col min="6883" max="6896" width="4.7109375" style="1013" customWidth="1"/>
    <col min="6897" max="6897" width="12.85546875" style="1013" customWidth="1"/>
    <col min="6898" max="6898" width="4.7109375" style="1013" customWidth="1"/>
    <col min="6899" max="6899" width="5.140625" style="1013" customWidth="1"/>
    <col min="6900" max="6900" width="4.42578125" style="1013" customWidth="1"/>
    <col min="6901" max="6912" width="4.7109375" style="1013" customWidth="1"/>
    <col min="6913" max="6914" width="3.85546875" style="1013" customWidth="1"/>
    <col min="6915" max="6915" width="4.28515625" style="1013" customWidth="1"/>
    <col min="6916" max="6918" width="3.85546875" style="1013" customWidth="1"/>
    <col min="6919" max="6919" width="4.28515625" style="1013" customWidth="1"/>
    <col min="6920" max="6922" width="3.85546875" style="1013" customWidth="1"/>
    <col min="6923" max="6924" width="4.28515625" style="1013" customWidth="1"/>
    <col min="6925" max="6926" width="3.85546875" style="1013" customWidth="1"/>
    <col min="6927" max="6927" width="5" style="1013" customWidth="1"/>
    <col min="6928" max="6929" width="3.85546875" style="1013" customWidth="1"/>
    <col min="6930" max="6932" width="4.28515625" style="1013" customWidth="1"/>
    <col min="6933" max="6933" width="4.5703125" style="1013" customWidth="1"/>
    <col min="6934" max="6938" width="3.85546875" style="1013" customWidth="1"/>
    <col min="6939" max="6939" width="4.42578125" style="1013" customWidth="1"/>
    <col min="6940" max="6949" width="4.85546875" style="1013" customWidth="1"/>
    <col min="6950" max="6952" width="5.42578125" style="1013" customWidth="1"/>
    <col min="6953" max="6962" width="9.140625" style="1013"/>
    <col min="6963" max="6963" width="4.28515625" style="1013" customWidth="1"/>
    <col min="6964" max="6964" width="16.42578125" style="1013" customWidth="1"/>
    <col min="6965" max="6995" width="4.7109375" style="1013" customWidth="1"/>
    <col min="6996" max="6996" width="5.42578125" style="1013" customWidth="1"/>
    <col min="6997" max="6997" width="4.7109375" style="1013" customWidth="1"/>
    <col min="6998" max="6998" width="0.85546875" style="1013" customWidth="1"/>
    <col min="6999" max="7031" width="4.7109375" style="1013" customWidth="1"/>
    <col min="7032" max="7032" width="0.85546875" style="1013" customWidth="1"/>
    <col min="7033" max="7043" width="4.7109375" style="1013" customWidth="1"/>
    <col min="7044" max="7044" width="3.85546875" style="1013" customWidth="1"/>
    <col min="7045" max="7061" width="4.7109375" style="1013" customWidth="1"/>
    <col min="7062" max="7062" width="0.85546875" style="1013" customWidth="1"/>
    <col min="7063" max="7070" width="4.7109375" style="1013" customWidth="1"/>
    <col min="7071" max="7072" width="3.7109375" style="1013" customWidth="1"/>
    <col min="7073" max="7089" width="4.7109375" style="1013" customWidth="1"/>
    <col min="7090" max="7090" width="0.85546875" style="1013" customWidth="1"/>
    <col min="7091" max="7111" width="4.7109375" style="1013" customWidth="1"/>
    <col min="7112" max="7112" width="0.85546875" style="1013" customWidth="1"/>
    <col min="7113" max="7119" width="4.7109375" style="1013" customWidth="1"/>
    <col min="7120" max="7120" width="4.5703125" style="1013" customWidth="1"/>
    <col min="7121" max="7137" width="4.7109375" style="1013" customWidth="1"/>
    <col min="7138" max="7138" width="0.85546875" style="1013" customWidth="1"/>
    <col min="7139" max="7152" width="4.7109375" style="1013" customWidth="1"/>
    <col min="7153" max="7153" width="12.85546875" style="1013" customWidth="1"/>
    <col min="7154" max="7154" width="4.7109375" style="1013" customWidth="1"/>
    <col min="7155" max="7155" width="5.140625" style="1013" customWidth="1"/>
    <col min="7156" max="7156" width="4.42578125" style="1013" customWidth="1"/>
    <col min="7157" max="7168" width="4.7109375" style="1013" customWidth="1"/>
    <col min="7169" max="7170" width="3.85546875" style="1013" customWidth="1"/>
    <col min="7171" max="7171" width="4.28515625" style="1013" customWidth="1"/>
    <col min="7172" max="7174" width="3.85546875" style="1013" customWidth="1"/>
    <col min="7175" max="7175" width="4.28515625" style="1013" customWidth="1"/>
    <col min="7176" max="7178" width="3.85546875" style="1013" customWidth="1"/>
    <col min="7179" max="7180" width="4.28515625" style="1013" customWidth="1"/>
    <col min="7181" max="7182" width="3.85546875" style="1013" customWidth="1"/>
    <col min="7183" max="7183" width="5" style="1013" customWidth="1"/>
    <col min="7184" max="7185" width="3.85546875" style="1013" customWidth="1"/>
    <col min="7186" max="7188" width="4.28515625" style="1013" customWidth="1"/>
    <col min="7189" max="7189" width="4.5703125" style="1013" customWidth="1"/>
    <col min="7190" max="7194" width="3.85546875" style="1013" customWidth="1"/>
    <col min="7195" max="7195" width="4.42578125" style="1013" customWidth="1"/>
    <col min="7196" max="7205" width="4.85546875" style="1013" customWidth="1"/>
    <col min="7206" max="7208" width="5.42578125" style="1013" customWidth="1"/>
    <col min="7209" max="7218" width="9.140625" style="1013"/>
    <col min="7219" max="7219" width="4.28515625" style="1013" customWidth="1"/>
    <col min="7220" max="7220" width="16.42578125" style="1013" customWidth="1"/>
    <col min="7221" max="7251" width="4.7109375" style="1013" customWidth="1"/>
    <col min="7252" max="7252" width="5.42578125" style="1013" customWidth="1"/>
    <col min="7253" max="7253" width="4.7109375" style="1013" customWidth="1"/>
    <col min="7254" max="7254" width="0.85546875" style="1013" customWidth="1"/>
    <col min="7255" max="7287" width="4.7109375" style="1013" customWidth="1"/>
    <col min="7288" max="7288" width="0.85546875" style="1013" customWidth="1"/>
    <col min="7289" max="7299" width="4.7109375" style="1013" customWidth="1"/>
    <col min="7300" max="7300" width="3.85546875" style="1013" customWidth="1"/>
    <col min="7301" max="7317" width="4.7109375" style="1013" customWidth="1"/>
    <col min="7318" max="7318" width="0.85546875" style="1013" customWidth="1"/>
    <col min="7319" max="7326" width="4.7109375" style="1013" customWidth="1"/>
    <col min="7327" max="7328" width="3.7109375" style="1013" customWidth="1"/>
    <col min="7329" max="7345" width="4.7109375" style="1013" customWidth="1"/>
    <col min="7346" max="7346" width="0.85546875" style="1013" customWidth="1"/>
    <col min="7347" max="7367" width="4.7109375" style="1013" customWidth="1"/>
    <col min="7368" max="7368" width="0.85546875" style="1013" customWidth="1"/>
    <col min="7369" max="7375" width="4.7109375" style="1013" customWidth="1"/>
    <col min="7376" max="7376" width="4.5703125" style="1013" customWidth="1"/>
    <col min="7377" max="7393" width="4.7109375" style="1013" customWidth="1"/>
    <col min="7394" max="7394" width="0.85546875" style="1013" customWidth="1"/>
    <col min="7395" max="7408" width="4.7109375" style="1013" customWidth="1"/>
    <col min="7409" max="7409" width="12.85546875" style="1013" customWidth="1"/>
    <col min="7410" max="7410" width="4.7109375" style="1013" customWidth="1"/>
    <col min="7411" max="7411" width="5.140625" style="1013" customWidth="1"/>
    <col min="7412" max="7412" width="4.42578125" style="1013" customWidth="1"/>
    <col min="7413" max="7424" width="4.7109375" style="1013" customWidth="1"/>
    <col min="7425" max="7426" width="3.85546875" style="1013" customWidth="1"/>
    <col min="7427" max="7427" width="4.28515625" style="1013" customWidth="1"/>
    <col min="7428" max="7430" width="3.85546875" style="1013" customWidth="1"/>
    <col min="7431" max="7431" width="4.28515625" style="1013" customWidth="1"/>
    <col min="7432" max="7434" width="3.85546875" style="1013" customWidth="1"/>
    <col min="7435" max="7436" width="4.28515625" style="1013" customWidth="1"/>
    <col min="7437" max="7438" width="3.85546875" style="1013" customWidth="1"/>
    <col min="7439" max="7439" width="5" style="1013" customWidth="1"/>
    <col min="7440" max="7441" width="3.85546875" style="1013" customWidth="1"/>
    <col min="7442" max="7444" width="4.28515625" style="1013" customWidth="1"/>
    <col min="7445" max="7445" width="4.5703125" style="1013" customWidth="1"/>
    <col min="7446" max="7450" width="3.85546875" style="1013" customWidth="1"/>
    <col min="7451" max="7451" width="4.42578125" style="1013" customWidth="1"/>
    <col min="7452" max="7461" width="4.85546875" style="1013" customWidth="1"/>
    <col min="7462" max="7464" width="5.42578125" style="1013" customWidth="1"/>
    <col min="7465" max="7474" width="9.140625" style="1013"/>
    <col min="7475" max="7475" width="4.28515625" style="1013" customWidth="1"/>
    <col min="7476" max="7476" width="16.42578125" style="1013" customWidth="1"/>
    <col min="7477" max="7507" width="4.7109375" style="1013" customWidth="1"/>
    <col min="7508" max="7508" width="5.42578125" style="1013" customWidth="1"/>
    <col min="7509" max="7509" width="4.7109375" style="1013" customWidth="1"/>
    <col min="7510" max="7510" width="0.85546875" style="1013" customWidth="1"/>
    <col min="7511" max="7543" width="4.7109375" style="1013" customWidth="1"/>
    <col min="7544" max="7544" width="0.85546875" style="1013" customWidth="1"/>
    <col min="7545" max="7555" width="4.7109375" style="1013" customWidth="1"/>
    <col min="7556" max="7556" width="3.85546875" style="1013" customWidth="1"/>
    <col min="7557" max="7573" width="4.7109375" style="1013" customWidth="1"/>
    <col min="7574" max="7574" width="0.85546875" style="1013" customWidth="1"/>
    <col min="7575" max="7582" width="4.7109375" style="1013" customWidth="1"/>
    <col min="7583" max="7584" width="3.7109375" style="1013" customWidth="1"/>
    <col min="7585" max="7601" width="4.7109375" style="1013" customWidth="1"/>
    <col min="7602" max="7602" width="0.85546875" style="1013" customWidth="1"/>
    <col min="7603" max="7623" width="4.7109375" style="1013" customWidth="1"/>
    <col min="7624" max="7624" width="0.85546875" style="1013" customWidth="1"/>
    <col min="7625" max="7631" width="4.7109375" style="1013" customWidth="1"/>
    <col min="7632" max="7632" width="4.5703125" style="1013" customWidth="1"/>
    <col min="7633" max="7649" width="4.7109375" style="1013" customWidth="1"/>
    <col min="7650" max="7650" width="0.85546875" style="1013" customWidth="1"/>
    <col min="7651" max="7664" width="4.7109375" style="1013" customWidth="1"/>
    <col min="7665" max="7665" width="12.85546875" style="1013" customWidth="1"/>
    <col min="7666" max="7666" width="4.7109375" style="1013" customWidth="1"/>
    <col min="7667" max="7667" width="5.140625" style="1013" customWidth="1"/>
    <col min="7668" max="7668" width="4.42578125" style="1013" customWidth="1"/>
    <col min="7669" max="7680" width="4.7109375" style="1013" customWidth="1"/>
    <col min="7681" max="7682" width="3.85546875" style="1013" customWidth="1"/>
    <col min="7683" max="7683" width="4.28515625" style="1013" customWidth="1"/>
    <col min="7684" max="7686" width="3.85546875" style="1013" customWidth="1"/>
    <col min="7687" max="7687" width="4.28515625" style="1013" customWidth="1"/>
    <col min="7688" max="7690" width="3.85546875" style="1013" customWidth="1"/>
    <col min="7691" max="7692" width="4.28515625" style="1013" customWidth="1"/>
    <col min="7693" max="7694" width="3.85546875" style="1013" customWidth="1"/>
    <col min="7695" max="7695" width="5" style="1013" customWidth="1"/>
    <col min="7696" max="7697" width="3.85546875" style="1013" customWidth="1"/>
    <col min="7698" max="7700" width="4.28515625" style="1013" customWidth="1"/>
    <col min="7701" max="7701" width="4.5703125" style="1013" customWidth="1"/>
    <col min="7702" max="7706" width="3.85546875" style="1013" customWidth="1"/>
    <col min="7707" max="7707" width="4.42578125" style="1013" customWidth="1"/>
    <col min="7708" max="7717" width="4.85546875" style="1013" customWidth="1"/>
    <col min="7718" max="7720" width="5.42578125" style="1013" customWidth="1"/>
    <col min="7721" max="7730" width="9.140625" style="1013"/>
    <col min="7731" max="7731" width="4.28515625" style="1013" customWidth="1"/>
    <col min="7732" max="7732" width="16.42578125" style="1013" customWidth="1"/>
    <col min="7733" max="7763" width="4.7109375" style="1013" customWidth="1"/>
    <col min="7764" max="7764" width="5.42578125" style="1013" customWidth="1"/>
    <col min="7765" max="7765" width="4.7109375" style="1013" customWidth="1"/>
    <col min="7766" max="7766" width="0.85546875" style="1013" customWidth="1"/>
    <col min="7767" max="7799" width="4.7109375" style="1013" customWidth="1"/>
    <col min="7800" max="7800" width="0.85546875" style="1013" customWidth="1"/>
    <col min="7801" max="7811" width="4.7109375" style="1013" customWidth="1"/>
    <col min="7812" max="7812" width="3.85546875" style="1013" customWidth="1"/>
    <col min="7813" max="7829" width="4.7109375" style="1013" customWidth="1"/>
    <col min="7830" max="7830" width="0.85546875" style="1013" customWidth="1"/>
    <col min="7831" max="7838" width="4.7109375" style="1013" customWidth="1"/>
    <col min="7839" max="7840" width="3.7109375" style="1013" customWidth="1"/>
    <col min="7841" max="7857" width="4.7109375" style="1013" customWidth="1"/>
    <col min="7858" max="7858" width="0.85546875" style="1013" customWidth="1"/>
    <col min="7859" max="7879" width="4.7109375" style="1013" customWidth="1"/>
    <col min="7880" max="7880" width="0.85546875" style="1013" customWidth="1"/>
    <col min="7881" max="7887" width="4.7109375" style="1013" customWidth="1"/>
    <col min="7888" max="7888" width="4.5703125" style="1013" customWidth="1"/>
    <col min="7889" max="7905" width="4.7109375" style="1013" customWidth="1"/>
    <col min="7906" max="7906" width="0.85546875" style="1013" customWidth="1"/>
    <col min="7907" max="7920" width="4.7109375" style="1013" customWidth="1"/>
    <col min="7921" max="7921" width="12.85546875" style="1013" customWidth="1"/>
    <col min="7922" max="7922" width="4.7109375" style="1013" customWidth="1"/>
    <col min="7923" max="7923" width="5.140625" style="1013" customWidth="1"/>
    <col min="7924" max="7924" width="4.42578125" style="1013" customWidth="1"/>
    <col min="7925" max="7936" width="4.7109375" style="1013" customWidth="1"/>
    <col min="7937" max="7938" width="3.85546875" style="1013" customWidth="1"/>
    <col min="7939" max="7939" width="4.28515625" style="1013" customWidth="1"/>
    <col min="7940" max="7942" width="3.85546875" style="1013" customWidth="1"/>
    <col min="7943" max="7943" width="4.28515625" style="1013" customWidth="1"/>
    <col min="7944" max="7946" width="3.85546875" style="1013" customWidth="1"/>
    <col min="7947" max="7948" width="4.28515625" style="1013" customWidth="1"/>
    <col min="7949" max="7950" width="3.85546875" style="1013" customWidth="1"/>
    <col min="7951" max="7951" width="5" style="1013" customWidth="1"/>
    <col min="7952" max="7953" width="3.85546875" style="1013" customWidth="1"/>
    <col min="7954" max="7956" width="4.28515625" style="1013" customWidth="1"/>
    <col min="7957" max="7957" width="4.5703125" style="1013" customWidth="1"/>
    <col min="7958" max="7962" width="3.85546875" style="1013" customWidth="1"/>
    <col min="7963" max="7963" width="4.42578125" style="1013" customWidth="1"/>
    <col min="7964" max="7973" width="4.85546875" style="1013" customWidth="1"/>
    <col min="7974" max="7976" width="5.42578125" style="1013" customWidth="1"/>
    <col min="7977" max="7986" width="9.140625" style="1013"/>
    <col min="7987" max="7987" width="4.28515625" style="1013" customWidth="1"/>
    <col min="7988" max="7988" width="16.42578125" style="1013" customWidth="1"/>
    <col min="7989" max="8019" width="4.7109375" style="1013" customWidth="1"/>
    <col min="8020" max="8020" width="5.42578125" style="1013" customWidth="1"/>
    <col min="8021" max="8021" width="4.7109375" style="1013" customWidth="1"/>
    <col min="8022" max="8022" width="0.85546875" style="1013" customWidth="1"/>
    <col min="8023" max="8055" width="4.7109375" style="1013" customWidth="1"/>
    <col min="8056" max="8056" width="0.85546875" style="1013" customWidth="1"/>
    <col min="8057" max="8067" width="4.7109375" style="1013" customWidth="1"/>
    <col min="8068" max="8068" width="3.85546875" style="1013" customWidth="1"/>
    <col min="8069" max="8085" width="4.7109375" style="1013" customWidth="1"/>
    <col min="8086" max="8086" width="0.85546875" style="1013" customWidth="1"/>
    <col min="8087" max="8094" width="4.7109375" style="1013" customWidth="1"/>
    <col min="8095" max="8096" width="3.7109375" style="1013" customWidth="1"/>
    <col min="8097" max="8113" width="4.7109375" style="1013" customWidth="1"/>
    <col min="8114" max="8114" width="0.85546875" style="1013" customWidth="1"/>
    <col min="8115" max="8135" width="4.7109375" style="1013" customWidth="1"/>
    <col min="8136" max="8136" width="0.85546875" style="1013" customWidth="1"/>
    <col min="8137" max="8143" width="4.7109375" style="1013" customWidth="1"/>
    <col min="8144" max="8144" width="4.5703125" style="1013" customWidth="1"/>
    <col min="8145" max="8161" width="4.7109375" style="1013" customWidth="1"/>
    <col min="8162" max="8162" width="0.85546875" style="1013" customWidth="1"/>
    <col min="8163" max="8176" width="4.7109375" style="1013" customWidth="1"/>
    <col min="8177" max="8177" width="12.85546875" style="1013" customWidth="1"/>
    <col min="8178" max="8178" width="4.7109375" style="1013" customWidth="1"/>
    <col min="8179" max="8179" width="5.140625" style="1013" customWidth="1"/>
    <col min="8180" max="8180" width="4.42578125" style="1013" customWidth="1"/>
    <col min="8181" max="8192" width="4.7109375" style="1013" customWidth="1"/>
    <col min="8193" max="8194" width="3.85546875" style="1013" customWidth="1"/>
    <col min="8195" max="8195" width="4.28515625" style="1013" customWidth="1"/>
    <col min="8196" max="8198" width="3.85546875" style="1013" customWidth="1"/>
    <col min="8199" max="8199" width="4.28515625" style="1013" customWidth="1"/>
    <col min="8200" max="8202" width="3.85546875" style="1013" customWidth="1"/>
    <col min="8203" max="8204" width="4.28515625" style="1013" customWidth="1"/>
    <col min="8205" max="8206" width="3.85546875" style="1013" customWidth="1"/>
    <col min="8207" max="8207" width="5" style="1013" customWidth="1"/>
    <col min="8208" max="8209" width="3.85546875" style="1013" customWidth="1"/>
    <col min="8210" max="8212" width="4.28515625" style="1013" customWidth="1"/>
    <col min="8213" max="8213" width="4.5703125" style="1013" customWidth="1"/>
    <col min="8214" max="8218" width="3.85546875" style="1013" customWidth="1"/>
    <col min="8219" max="8219" width="4.42578125" style="1013" customWidth="1"/>
    <col min="8220" max="8229" width="4.85546875" style="1013" customWidth="1"/>
    <col min="8230" max="8232" width="5.42578125" style="1013" customWidth="1"/>
    <col min="8233" max="8242" width="9.140625" style="1013"/>
    <col min="8243" max="8243" width="4.28515625" style="1013" customWidth="1"/>
    <col min="8244" max="8244" width="16.42578125" style="1013" customWidth="1"/>
    <col min="8245" max="8275" width="4.7109375" style="1013" customWidth="1"/>
    <col min="8276" max="8276" width="5.42578125" style="1013" customWidth="1"/>
    <col min="8277" max="8277" width="4.7109375" style="1013" customWidth="1"/>
    <col min="8278" max="8278" width="0.85546875" style="1013" customWidth="1"/>
    <col min="8279" max="8311" width="4.7109375" style="1013" customWidth="1"/>
    <col min="8312" max="8312" width="0.85546875" style="1013" customWidth="1"/>
    <col min="8313" max="8323" width="4.7109375" style="1013" customWidth="1"/>
    <col min="8324" max="8324" width="3.85546875" style="1013" customWidth="1"/>
    <col min="8325" max="8341" width="4.7109375" style="1013" customWidth="1"/>
    <col min="8342" max="8342" width="0.85546875" style="1013" customWidth="1"/>
    <col min="8343" max="8350" width="4.7109375" style="1013" customWidth="1"/>
    <col min="8351" max="8352" width="3.7109375" style="1013" customWidth="1"/>
    <col min="8353" max="8369" width="4.7109375" style="1013" customWidth="1"/>
    <col min="8370" max="8370" width="0.85546875" style="1013" customWidth="1"/>
    <col min="8371" max="8391" width="4.7109375" style="1013" customWidth="1"/>
    <col min="8392" max="8392" width="0.85546875" style="1013" customWidth="1"/>
    <col min="8393" max="8399" width="4.7109375" style="1013" customWidth="1"/>
    <col min="8400" max="8400" width="4.5703125" style="1013" customWidth="1"/>
    <col min="8401" max="8417" width="4.7109375" style="1013" customWidth="1"/>
    <col min="8418" max="8418" width="0.85546875" style="1013" customWidth="1"/>
    <col min="8419" max="8432" width="4.7109375" style="1013" customWidth="1"/>
    <col min="8433" max="8433" width="12.85546875" style="1013" customWidth="1"/>
    <col min="8434" max="8434" width="4.7109375" style="1013" customWidth="1"/>
    <col min="8435" max="8435" width="5.140625" style="1013" customWidth="1"/>
    <col min="8436" max="8436" width="4.42578125" style="1013" customWidth="1"/>
    <col min="8437" max="8448" width="4.7109375" style="1013" customWidth="1"/>
    <col min="8449" max="8450" width="3.85546875" style="1013" customWidth="1"/>
    <col min="8451" max="8451" width="4.28515625" style="1013" customWidth="1"/>
    <col min="8452" max="8454" width="3.85546875" style="1013" customWidth="1"/>
    <col min="8455" max="8455" width="4.28515625" style="1013" customWidth="1"/>
    <col min="8456" max="8458" width="3.85546875" style="1013" customWidth="1"/>
    <col min="8459" max="8460" width="4.28515625" style="1013" customWidth="1"/>
    <col min="8461" max="8462" width="3.85546875" style="1013" customWidth="1"/>
    <col min="8463" max="8463" width="5" style="1013" customWidth="1"/>
    <col min="8464" max="8465" width="3.85546875" style="1013" customWidth="1"/>
    <col min="8466" max="8468" width="4.28515625" style="1013" customWidth="1"/>
    <col min="8469" max="8469" width="4.5703125" style="1013" customWidth="1"/>
    <col min="8470" max="8474" width="3.85546875" style="1013" customWidth="1"/>
    <col min="8475" max="8475" width="4.42578125" style="1013" customWidth="1"/>
    <col min="8476" max="8485" width="4.85546875" style="1013" customWidth="1"/>
    <col min="8486" max="8488" width="5.42578125" style="1013" customWidth="1"/>
    <col min="8489" max="8498" width="9.140625" style="1013"/>
    <col min="8499" max="8499" width="4.28515625" style="1013" customWidth="1"/>
    <col min="8500" max="8500" width="16.42578125" style="1013" customWidth="1"/>
    <col min="8501" max="8531" width="4.7109375" style="1013" customWidth="1"/>
    <col min="8532" max="8532" width="5.42578125" style="1013" customWidth="1"/>
    <col min="8533" max="8533" width="4.7109375" style="1013" customWidth="1"/>
    <col min="8534" max="8534" width="0.85546875" style="1013" customWidth="1"/>
    <col min="8535" max="8567" width="4.7109375" style="1013" customWidth="1"/>
    <col min="8568" max="8568" width="0.85546875" style="1013" customWidth="1"/>
    <col min="8569" max="8579" width="4.7109375" style="1013" customWidth="1"/>
    <col min="8580" max="8580" width="3.85546875" style="1013" customWidth="1"/>
    <col min="8581" max="8597" width="4.7109375" style="1013" customWidth="1"/>
    <col min="8598" max="8598" width="0.85546875" style="1013" customWidth="1"/>
    <col min="8599" max="8606" width="4.7109375" style="1013" customWidth="1"/>
    <col min="8607" max="8608" width="3.7109375" style="1013" customWidth="1"/>
    <col min="8609" max="8625" width="4.7109375" style="1013" customWidth="1"/>
    <col min="8626" max="8626" width="0.85546875" style="1013" customWidth="1"/>
    <col min="8627" max="8647" width="4.7109375" style="1013" customWidth="1"/>
    <col min="8648" max="8648" width="0.85546875" style="1013" customWidth="1"/>
    <col min="8649" max="8655" width="4.7109375" style="1013" customWidth="1"/>
    <col min="8656" max="8656" width="4.5703125" style="1013" customWidth="1"/>
    <col min="8657" max="8673" width="4.7109375" style="1013" customWidth="1"/>
    <col min="8674" max="8674" width="0.85546875" style="1013" customWidth="1"/>
    <col min="8675" max="8688" width="4.7109375" style="1013" customWidth="1"/>
    <col min="8689" max="8689" width="12.85546875" style="1013" customWidth="1"/>
    <col min="8690" max="8690" width="4.7109375" style="1013" customWidth="1"/>
    <col min="8691" max="8691" width="5.140625" style="1013" customWidth="1"/>
    <col min="8692" max="8692" width="4.42578125" style="1013" customWidth="1"/>
    <col min="8693" max="8704" width="4.7109375" style="1013" customWidth="1"/>
    <col min="8705" max="8706" width="3.85546875" style="1013" customWidth="1"/>
    <col min="8707" max="8707" width="4.28515625" style="1013" customWidth="1"/>
    <col min="8708" max="8710" width="3.85546875" style="1013" customWidth="1"/>
    <col min="8711" max="8711" width="4.28515625" style="1013" customWidth="1"/>
    <col min="8712" max="8714" width="3.85546875" style="1013" customWidth="1"/>
    <col min="8715" max="8716" width="4.28515625" style="1013" customWidth="1"/>
    <col min="8717" max="8718" width="3.85546875" style="1013" customWidth="1"/>
    <col min="8719" max="8719" width="5" style="1013" customWidth="1"/>
    <col min="8720" max="8721" width="3.85546875" style="1013" customWidth="1"/>
    <col min="8722" max="8724" width="4.28515625" style="1013" customWidth="1"/>
    <col min="8725" max="8725" width="4.5703125" style="1013" customWidth="1"/>
    <col min="8726" max="8730" width="3.85546875" style="1013" customWidth="1"/>
    <col min="8731" max="8731" width="4.42578125" style="1013" customWidth="1"/>
    <col min="8732" max="8741" width="4.85546875" style="1013" customWidth="1"/>
    <col min="8742" max="8744" width="5.42578125" style="1013" customWidth="1"/>
    <col min="8745" max="8754" width="9.140625" style="1013"/>
    <col min="8755" max="8755" width="4.28515625" style="1013" customWidth="1"/>
    <col min="8756" max="8756" width="16.42578125" style="1013" customWidth="1"/>
    <col min="8757" max="8787" width="4.7109375" style="1013" customWidth="1"/>
    <col min="8788" max="8788" width="5.42578125" style="1013" customWidth="1"/>
    <col min="8789" max="8789" width="4.7109375" style="1013" customWidth="1"/>
    <col min="8790" max="8790" width="0.85546875" style="1013" customWidth="1"/>
    <col min="8791" max="8823" width="4.7109375" style="1013" customWidth="1"/>
    <col min="8824" max="8824" width="0.85546875" style="1013" customWidth="1"/>
    <col min="8825" max="8835" width="4.7109375" style="1013" customWidth="1"/>
    <col min="8836" max="8836" width="3.85546875" style="1013" customWidth="1"/>
    <col min="8837" max="8853" width="4.7109375" style="1013" customWidth="1"/>
    <col min="8854" max="8854" width="0.85546875" style="1013" customWidth="1"/>
    <col min="8855" max="8862" width="4.7109375" style="1013" customWidth="1"/>
    <col min="8863" max="8864" width="3.7109375" style="1013" customWidth="1"/>
    <col min="8865" max="8881" width="4.7109375" style="1013" customWidth="1"/>
    <col min="8882" max="8882" width="0.85546875" style="1013" customWidth="1"/>
    <col min="8883" max="8903" width="4.7109375" style="1013" customWidth="1"/>
    <col min="8904" max="8904" width="0.85546875" style="1013" customWidth="1"/>
    <col min="8905" max="8911" width="4.7109375" style="1013" customWidth="1"/>
    <col min="8912" max="8912" width="4.5703125" style="1013" customWidth="1"/>
    <col min="8913" max="8929" width="4.7109375" style="1013" customWidth="1"/>
    <col min="8930" max="8930" width="0.85546875" style="1013" customWidth="1"/>
    <col min="8931" max="8944" width="4.7109375" style="1013" customWidth="1"/>
    <col min="8945" max="8945" width="12.85546875" style="1013" customWidth="1"/>
    <col min="8946" max="8946" width="4.7109375" style="1013" customWidth="1"/>
    <col min="8947" max="8947" width="5.140625" style="1013" customWidth="1"/>
    <col min="8948" max="8948" width="4.42578125" style="1013" customWidth="1"/>
    <col min="8949" max="8960" width="4.7109375" style="1013" customWidth="1"/>
    <col min="8961" max="8962" width="3.85546875" style="1013" customWidth="1"/>
    <col min="8963" max="8963" width="4.28515625" style="1013" customWidth="1"/>
    <col min="8964" max="8966" width="3.85546875" style="1013" customWidth="1"/>
    <col min="8967" max="8967" width="4.28515625" style="1013" customWidth="1"/>
    <col min="8968" max="8970" width="3.85546875" style="1013" customWidth="1"/>
    <col min="8971" max="8972" width="4.28515625" style="1013" customWidth="1"/>
    <col min="8973" max="8974" width="3.85546875" style="1013" customWidth="1"/>
    <col min="8975" max="8975" width="5" style="1013" customWidth="1"/>
    <col min="8976" max="8977" width="3.85546875" style="1013" customWidth="1"/>
    <col min="8978" max="8980" width="4.28515625" style="1013" customWidth="1"/>
    <col min="8981" max="8981" width="4.5703125" style="1013" customWidth="1"/>
    <col min="8982" max="8986" width="3.85546875" style="1013" customWidth="1"/>
    <col min="8987" max="8987" width="4.42578125" style="1013" customWidth="1"/>
    <col min="8988" max="8997" width="4.85546875" style="1013" customWidth="1"/>
    <col min="8998" max="9000" width="5.42578125" style="1013" customWidth="1"/>
    <col min="9001" max="9010" width="9.140625" style="1013"/>
    <col min="9011" max="9011" width="4.28515625" style="1013" customWidth="1"/>
    <col min="9012" max="9012" width="16.42578125" style="1013" customWidth="1"/>
    <col min="9013" max="9043" width="4.7109375" style="1013" customWidth="1"/>
    <col min="9044" max="9044" width="5.42578125" style="1013" customWidth="1"/>
    <col min="9045" max="9045" width="4.7109375" style="1013" customWidth="1"/>
    <col min="9046" max="9046" width="0.85546875" style="1013" customWidth="1"/>
    <col min="9047" max="9079" width="4.7109375" style="1013" customWidth="1"/>
    <col min="9080" max="9080" width="0.85546875" style="1013" customWidth="1"/>
    <col min="9081" max="9091" width="4.7109375" style="1013" customWidth="1"/>
    <col min="9092" max="9092" width="3.85546875" style="1013" customWidth="1"/>
    <col min="9093" max="9109" width="4.7109375" style="1013" customWidth="1"/>
    <col min="9110" max="9110" width="0.85546875" style="1013" customWidth="1"/>
    <col min="9111" max="9118" width="4.7109375" style="1013" customWidth="1"/>
    <col min="9119" max="9120" width="3.7109375" style="1013" customWidth="1"/>
    <col min="9121" max="9137" width="4.7109375" style="1013" customWidth="1"/>
    <col min="9138" max="9138" width="0.85546875" style="1013" customWidth="1"/>
    <col min="9139" max="9159" width="4.7109375" style="1013" customWidth="1"/>
    <col min="9160" max="9160" width="0.85546875" style="1013" customWidth="1"/>
    <col min="9161" max="9167" width="4.7109375" style="1013" customWidth="1"/>
    <col min="9168" max="9168" width="4.5703125" style="1013" customWidth="1"/>
    <col min="9169" max="9185" width="4.7109375" style="1013" customWidth="1"/>
    <col min="9186" max="9186" width="0.85546875" style="1013" customWidth="1"/>
    <col min="9187" max="9200" width="4.7109375" style="1013" customWidth="1"/>
    <col min="9201" max="9201" width="12.85546875" style="1013" customWidth="1"/>
    <col min="9202" max="9202" width="4.7109375" style="1013" customWidth="1"/>
    <col min="9203" max="9203" width="5.140625" style="1013" customWidth="1"/>
    <col min="9204" max="9204" width="4.42578125" style="1013" customWidth="1"/>
    <col min="9205" max="9216" width="4.7109375" style="1013" customWidth="1"/>
    <col min="9217" max="9218" width="3.85546875" style="1013" customWidth="1"/>
    <col min="9219" max="9219" width="4.28515625" style="1013" customWidth="1"/>
    <col min="9220" max="9222" width="3.85546875" style="1013" customWidth="1"/>
    <col min="9223" max="9223" width="4.28515625" style="1013" customWidth="1"/>
    <col min="9224" max="9226" width="3.85546875" style="1013" customWidth="1"/>
    <col min="9227" max="9228" width="4.28515625" style="1013" customWidth="1"/>
    <col min="9229" max="9230" width="3.85546875" style="1013" customWidth="1"/>
    <col min="9231" max="9231" width="5" style="1013" customWidth="1"/>
    <col min="9232" max="9233" width="3.85546875" style="1013" customWidth="1"/>
    <col min="9234" max="9236" width="4.28515625" style="1013" customWidth="1"/>
    <col min="9237" max="9237" width="4.5703125" style="1013" customWidth="1"/>
    <col min="9238" max="9242" width="3.85546875" style="1013" customWidth="1"/>
    <col min="9243" max="9243" width="4.42578125" style="1013" customWidth="1"/>
    <col min="9244" max="9253" width="4.85546875" style="1013" customWidth="1"/>
    <col min="9254" max="9256" width="5.42578125" style="1013" customWidth="1"/>
    <col min="9257" max="9266" width="9.140625" style="1013"/>
    <col min="9267" max="9267" width="4.28515625" style="1013" customWidth="1"/>
    <col min="9268" max="9268" width="16.42578125" style="1013" customWidth="1"/>
    <col min="9269" max="9299" width="4.7109375" style="1013" customWidth="1"/>
    <col min="9300" max="9300" width="5.42578125" style="1013" customWidth="1"/>
    <col min="9301" max="9301" width="4.7109375" style="1013" customWidth="1"/>
    <col min="9302" max="9302" width="0.85546875" style="1013" customWidth="1"/>
    <col min="9303" max="9335" width="4.7109375" style="1013" customWidth="1"/>
    <col min="9336" max="9336" width="0.85546875" style="1013" customWidth="1"/>
    <col min="9337" max="9347" width="4.7109375" style="1013" customWidth="1"/>
    <col min="9348" max="9348" width="3.85546875" style="1013" customWidth="1"/>
    <col min="9349" max="9365" width="4.7109375" style="1013" customWidth="1"/>
    <col min="9366" max="9366" width="0.85546875" style="1013" customWidth="1"/>
    <col min="9367" max="9374" width="4.7109375" style="1013" customWidth="1"/>
    <col min="9375" max="9376" width="3.7109375" style="1013" customWidth="1"/>
    <col min="9377" max="9393" width="4.7109375" style="1013" customWidth="1"/>
    <col min="9394" max="9394" width="0.85546875" style="1013" customWidth="1"/>
    <col min="9395" max="9415" width="4.7109375" style="1013" customWidth="1"/>
    <col min="9416" max="9416" width="0.85546875" style="1013" customWidth="1"/>
    <col min="9417" max="9423" width="4.7109375" style="1013" customWidth="1"/>
    <col min="9424" max="9424" width="4.5703125" style="1013" customWidth="1"/>
    <col min="9425" max="9441" width="4.7109375" style="1013" customWidth="1"/>
    <col min="9442" max="9442" width="0.85546875" style="1013" customWidth="1"/>
    <col min="9443" max="9456" width="4.7109375" style="1013" customWidth="1"/>
    <col min="9457" max="9457" width="12.85546875" style="1013" customWidth="1"/>
    <col min="9458" max="9458" width="4.7109375" style="1013" customWidth="1"/>
    <col min="9459" max="9459" width="5.140625" style="1013" customWidth="1"/>
    <col min="9460" max="9460" width="4.42578125" style="1013" customWidth="1"/>
    <col min="9461" max="9472" width="4.7109375" style="1013" customWidth="1"/>
    <col min="9473" max="9474" width="3.85546875" style="1013" customWidth="1"/>
    <col min="9475" max="9475" width="4.28515625" style="1013" customWidth="1"/>
    <col min="9476" max="9478" width="3.85546875" style="1013" customWidth="1"/>
    <col min="9479" max="9479" width="4.28515625" style="1013" customWidth="1"/>
    <col min="9480" max="9482" width="3.85546875" style="1013" customWidth="1"/>
    <col min="9483" max="9484" width="4.28515625" style="1013" customWidth="1"/>
    <col min="9485" max="9486" width="3.85546875" style="1013" customWidth="1"/>
    <col min="9487" max="9487" width="5" style="1013" customWidth="1"/>
    <col min="9488" max="9489" width="3.85546875" style="1013" customWidth="1"/>
    <col min="9490" max="9492" width="4.28515625" style="1013" customWidth="1"/>
    <col min="9493" max="9493" width="4.5703125" style="1013" customWidth="1"/>
    <col min="9494" max="9498" width="3.85546875" style="1013" customWidth="1"/>
    <col min="9499" max="9499" width="4.42578125" style="1013" customWidth="1"/>
    <col min="9500" max="9509" width="4.85546875" style="1013" customWidth="1"/>
    <col min="9510" max="9512" width="5.42578125" style="1013" customWidth="1"/>
    <col min="9513" max="9522" width="9.140625" style="1013"/>
    <col min="9523" max="9523" width="4.28515625" style="1013" customWidth="1"/>
    <col min="9524" max="9524" width="16.42578125" style="1013" customWidth="1"/>
    <col min="9525" max="9555" width="4.7109375" style="1013" customWidth="1"/>
    <col min="9556" max="9556" width="5.42578125" style="1013" customWidth="1"/>
    <col min="9557" max="9557" width="4.7109375" style="1013" customWidth="1"/>
    <col min="9558" max="9558" width="0.85546875" style="1013" customWidth="1"/>
    <col min="9559" max="9591" width="4.7109375" style="1013" customWidth="1"/>
    <col min="9592" max="9592" width="0.85546875" style="1013" customWidth="1"/>
    <col min="9593" max="9603" width="4.7109375" style="1013" customWidth="1"/>
    <col min="9604" max="9604" width="3.85546875" style="1013" customWidth="1"/>
    <col min="9605" max="9621" width="4.7109375" style="1013" customWidth="1"/>
    <col min="9622" max="9622" width="0.85546875" style="1013" customWidth="1"/>
    <col min="9623" max="9630" width="4.7109375" style="1013" customWidth="1"/>
    <col min="9631" max="9632" width="3.7109375" style="1013" customWidth="1"/>
    <col min="9633" max="9649" width="4.7109375" style="1013" customWidth="1"/>
    <col min="9650" max="9650" width="0.85546875" style="1013" customWidth="1"/>
    <col min="9651" max="9671" width="4.7109375" style="1013" customWidth="1"/>
    <col min="9672" max="9672" width="0.85546875" style="1013" customWidth="1"/>
    <col min="9673" max="9679" width="4.7109375" style="1013" customWidth="1"/>
    <col min="9680" max="9680" width="4.5703125" style="1013" customWidth="1"/>
    <col min="9681" max="9697" width="4.7109375" style="1013" customWidth="1"/>
    <col min="9698" max="9698" width="0.85546875" style="1013" customWidth="1"/>
    <col min="9699" max="9712" width="4.7109375" style="1013" customWidth="1"/>
    <col min="9713" max="9713" width="12.85546875" style="1013" customWidth="1"/>
    <col min="9714" max="9714" width="4.7109375" style="1013" customWidth="1"/>
    <col min="9715" max="9715" width="5.140625" style="1013" customWidth="1"/>
    <col min="9716" max="9716" width="4.42578125" style="1013" customWidth="1"/>
    <col min="9717" max="9728" width="4.7109375" style="1013" customWidth="1"/>
    <col min="9729" max="9730" width="3.85546875" style="1013" customWidth="1"/>
    <col min="9731" max="9731" width="4.28515625" style="1013" customWidth="1"/>
    <col min="9732" max="9734" width="3.85546875" style="1013" customWidth="1"/>
    <col min="9735" max="9735" width="4.28515625" style="1013" customWidth="1"/>
    <col min="9736" max="9738" width="3.85546875" style="1013" customWidth="1"/>
    <col min="9739" max="9740" width="4.28515625" style="1013" customWidth="1"/>
    <col min="9741" max="9742" width="3.85546875" style="1013" customWidth="1"/>
    <col min="9743" max="9743" width="5" style="1013" customWidth="1"/>
    <col min="9744" max="9745" width="3.85546875" style="1013" customWidth="1"/>
    <col min="9746" max="9748" width="4.28515625" style="1013" customWidth="1"/>
    <col min="9749" max="9749" width="4.5703125" style="1013" customWidth="1"/>
    <col min="9750" max="9754" width="3.85546875" style="1013" customWidth="1"/>
    <col min="9755" max="9755" width="4.42578125" style="1013" customWidth="1"/>
    <col min="9756" max="9765" width="4.85546875" style="1013" customWidth="1"/>
    <col min="9766" max="9768" width="5.42578125" style="1013" customWidth="1"/>
    <col min="9769" max="9778" width="9.140625" style="1013"/>
    <col min="9779" max="9779" width="4.28515625" style="1013" customWidth="1"/>
    <col min="9780" max="9780" width="16.42578125" style="1013" customWidth="1"/>
    <col min="9781" max="9811" width="4.7109375" style="1013" customWidth="1"/>
    <col min="9812" max="9812" width="5.42578125" style="1013" customWidth="1"/>
    <col min="9813" max="9813" width="4.7109375" style="1013" customWidth="1"/>
    <col min="9814" max="9814" width="0.85546875" style="1013" customWidth="1"/>
    <col min="9815" max="9847" width="4.7109375" style="1013" customWidth="1"/>
    <col min="9848" max="9848" width="0.85546875" style="1013" customWidth="1"/>
    <col min="9849" max="9859" width="4.7109375" style="1013" customWidth="1"/>
    <col min="9860" max="9860" width="3.85546875" style="1013" customWidth="1"/>
    <col min="9861" max="9877" width="4.7109375" style="1013" customWidth="1"/>
    <col min="9878" max="9878" width="0.85546875" style="1013" customWidth="1"/>
    <col min="9879" max="9886" width="4.7109375" style="1013" customWidth="1"/>
    <col min="9887" max="9888" width="3.7109375" style="1013" customWidth="1"/>
    <col min="9889" max="9905" width="4.7109375" style="1013" customWidth="1"/>
    <col min="9906" max="9906" width="0.85546875" style="1013" customWidth="1"/>
    <col min="9907" max="9927" width="4.7109375" style="1013" customWidth="1"/>
    <col min="9928" max="9928" width="0.85546875" style="1013" customWidth="1"/>
    <col min="9929" max="9935" width="4.7109375" style="1013" customWidth="1"/>
    <col min="9936" max="9936" width="4.5703125" style="1013" customWidth="1"/>
    <col min="9937" max="9953" width="4.7109375" style="1013" customWidth="1"/>
    <col min="9954" max="9954" width="0.85546875" style="1013" customWidth="1"/>
    <col min="9955" max="9968" width="4.7109375" style="1013" customWidth="1"/>
    <col min="9969" max="9969" width="12.85546875" style="1013" customWidth="1"/>
    <col min="9970" max="9970" width="4.7109375" style="1013" customWidth="1"/>
    <col min="9971" max="9971" width="5.140625" style="1013" customWidth="1"/>
    <col min="9972" max="9972" width="4.42578125" style="1013" customWidth="1"/>
    <col min="9973" max="9984" width="4.7109375" style="1013" customWidth="1"/>
    <col min="9985" max="9986" width="3.85546875" style="1013" customWidth="1"/>
    <col min="9987" max="9987" width="4.28515625" style="1013" customWidth="1"/>
    <col min="9988" max="9990" width="3.85546875" style="1013" customWidth="1"/>
    <col min="9991" max="9991" width="4.28515625" style="1013" customWidth="1"/>
    <col min="9992" max="9994" width="3.85546875" style="1013" customWidth="1"/>
    <col min="9995" max="9996" width="4.28515625" style="1013" customWidth="1"/>
    <col min="9997" max="9998" width="3.85546875" style="1013" customWidth="1"/>
    <col min="9999" max="9999" width="5" style="1013" customWidth="1"/>
    <col min="10000" max="10001" width="3.85546875" style="1013" customWidth="1"/>
    <col min="10002" max="10004" width="4.28515625" style="1013" customWidth="1"/>
    <col min="10005" max="10005" width="4.5703125" style="1013" customWidth="1"/>
    <col min="10006" max="10010" width="3.85546875" style="1013" customWidth="1"/>
    <col min="10011" max="10011" width="4.42578125" style="1013" customWidth="1"/>
    <col min="10012" max="10021" width="4.85546875" style="1013" customWidth="1"/>
    <col min="10022" max="10024" width="5.42578125" style="1013" customWidth="1"/>
    <col min="10025" max="10034" width="9.140625" style="1013"/>
    <col min="10035" max="10035" width="4.28515625" style="1013" customWidth="1"/>
    <col min="10036" max="10036" width="16.42578125" style="1013" customWidth="1"/>
    <col min="10037" max="10067" width="4.7109375" style="1013" customWidth="1"/>
    <col min="10068" max="10068" width="5.42578125" style="1013" customWidth="1"/>
    <col min="10069" max="10069" width="4.7109375" style="1013" customWidth="1"/>
    <col min="10070" max="10070" width="0.85546875" style="1013" customWidth="1"/>
    <col min="10071" max="10103" width="4.7109375" style="1013" customWidth="1"/>
    <col min="10104" max="10104" width="0.85546875" style="1013" customWidth="1"/>
    <col min="10105" max="10115" width="4.7109375" style="1013" customWidth="1"/>
    <col min="10116" max="10116" width="3.85546875" style="1013" customWidth="1"/>
    <col min="10117" max="10133" width="4.7109375" style="1013" customWidth="1"/>
    <col min="10134" max="10134" width="0.85546875" style="1013" customWidth="1"/>
    <col min="10135" max="10142" width="4.7109375" style="1013" customWidth="1"/>
    <col min="10143" max="10144" width="3.7109375" style="1013" customWidth="1"/>
    <col min="10145" max="10161" width="4.7109375" style="1013" customWidth="1"/>
    <col min="10162" max="10162" width="0.85546875" style="1013" customWidth="1"/>
    <col min="10163" max="10183" width="4.7109375" style="1013" customWidth="1"/>
    <col min="10184" max="10184" width="0.85546875" style="1013" customWidth="1"/>
    <col min="10185" max="10191" width="4.7109375" style="1013" customWidth="1"/>
    <col min="10192" max="10192" width="4.5703125" style="1013" customWidth="1"/>
    <col min="10193" max="10209" width="4.7109375" style="1013" customWidth="1"/>
    <col min="10210" max="10210" width="0.85546875" style="1013" customWidth="1"/>
    <col min="10211" max="10224" width="4.7109375" style="1013" customWidth="1"/>
    <col min="10225" max="10225" width="12.85546875" style="1013" customWidth="1"/>
    <col min="10226" max="10226" width="4.7109375" style="1013" customWidth="1"/>
    <col min="10227" max="10227" width="5.140625" style="1013" customWidth="1"/>
    <col min="10228" max="10228" width="4.42578125" style="1013" customWidth="1"/>
    <col min="10229" max="10240" width="4.7109375" style="1013" customWidth="1"/>
    <col min="10241" max="10242" width="3.85546875" style="1013" customWidth="1"/>
    <col min="10243" max="10243" width="4.28515625" style="1013" customWidth="1"/>
    <col min="10244" max="10246" width="3.85546875" style="1013" customWidth="1"/>
    <col min="10247" max="10247" width="4.28515625" style="1013" customWidth="1"/>
    <col min="10248" max="10250" width="3.85546875" style="1013" customWidth="1"/>
    <col min="10251" max="10252" width="4.28515625" style="1013" customWidth="1"/>
    <col min="10253" max="10254" width="3.85546875" style="1013" customWidth="1"/>
    <col min="10255" max="10255" width="5" style="1013" customWidth="1"/>
    <col min="10256" max="10257" width="3.85546875" style="1013" customWidth="1"/>
    <col min="10258" max="10260" width="4.28515625" style="1013" customWidth="1"/>
    <col min="10261" max="10261" width="4.5703125" style="1013" customWidth="1"/>
    <col min="10262" max="10266" width="3.85546875" style="1013" customWidth="1"/>
    <col min="10267" max="10267" width="4.42578125" style="1013" customWidth="1"/>
    <col min="10268" max="10277" width="4.85546875" style="1013" customWidth="1"/>
    <col min="10278" max="10280" width="5.42578125" style="1013" customWidth="1"/>
    <col min="10281" max="10290" width="9.140625" style="1013"/>
    <col min="10291" max="10291" width="4.28515625" style="1013" customWidth="1"/>
    <col min="10292" max="10292" width="16.42578125" style="1013" customWidth="1"/>
    <col min="10293" max="10323" width="4.7109375" style="1013" customWidth="1"/>
    <col min="10324" max="10324" width="5.42578125" style="1013" customWidth="1"/>
    <col min="10325" max="10325" width="4.7109375" style="1013" customWidth="1"/>
    <col min="10326" max="10326" width="0.85546875" style="1013" customWidth="1"/>
    <col min="10327" max="10359" width="4.7109375" style="1013" customWidth="1"/>
    <col min="10360" max="10360" width="0.85546875" style="1013" customWidth="1"/>
    <col min="10361" max="10371" width="4.7109375" style="1013" customWidth="1"/>
    <col min="10372" max="10372" width="3.85546875" style="1013" customWidth="1"/>
    <col min="10373" max="10389" width="4.7109375" style="1013" customWidth="1"/>
    <col min="10390" max="10390" width="0.85546875" style="1013" customWidth="1"/>
    <col min="10391" max="10398" width="4.7109375" style="1013" customWidth="1"/>
    <col min="10399" max="10400" width="3.7109375" style="1013" customWidth="1"/>
    <col min="10401" max="10417" width="4.7109375" style="1013" customWidth="1"/>
    <col min="10418" max="10418" width="0.85546875" style="1013" customWidth="1"/>
    <col min="10419" max="10439" width="4.7109375" style="1013" customWidth="1"/>
    <col min="10440" max="10440" width="0.85546875" style="1013" customWidth="1"/>
    <col min="10441" max="10447" width="4.7109375" style="1013" customWidth="1"/>
    <col min="10448" max="10448" width="4.5703125" style="1013" customWidth="1"/>
    <col min="10449" max="10465" width="4.7109375" style="1013" customWidth="1"/>
    <col min="10466" max="10466" width="0.85546875" style="1013" customWidth="1"/>
    <col min="10467" max="10480" width="4.7109375" style="1013" customWidth="1"/>
    <col min="10481" max="10481" width="12.85546875" style="1013" customWidth="1"/>
    <col min="10482" max="10482" width="4.7109375" style="1013" customWidth="1"/>
    <col min="10483" max="10483" width="5.140625" style="1013" customWidth="1"/>
    <col min="10484" max="10484" width="4.42578125" style="1013" customWidth="1"/>
    <col min="10485" max="10496" width="4.7109375" style="1013" customWidth="1"/>
    <col min="10497" max="10498" width="3.85546875" style="1013" customWidth="1"/>
    <col min="10499" max="10499" width="4.28515625" style="1013" customWidth="1"/>
    <col min="10500" max="10502" width="3.85546875" style="1013" customWidth="1"/>
    <col min="10503" max="10503" width="4.28515625" style="1013" customWidth="1"/>
    <col min="10504" max="10506" width="3.85546875" style="1013" customWidth="1"/>
    <col min="10507" max="10508" width="4.28515625" style="1013" customWidth="1"/>
    <col min="10509" max="10510" width="3.85546875" style="1013" customWidth="1"/>
    <col min="10511" max="10511" width="5" style="1013" customWidth="1"/>
    <col min="10512" max="10513" width="3.85546875" style="1013" customWidth="1"/>
    <col min="10514" max="10516" width="4.28515625" style="1013" customWidth="1"/>
    <col min="10517" max="10517" width="4.5703125" style="1013" customWidth="1"/>
    <col min="10518" max="10522" width="3.85546875" style="1013" customWidth="1"/>
    <col min="10523" max="10523" width="4.42578125" style="1013" customWidth="1"/>
    <col min="10524" max="10533" width="4.85546875" style="1013" customWidth="1"/>
    <col min="10534" max="10536" width="5.42578125" style="1013" customWidth="1"/>
    <col min="10537" max="10546" width="9.140625" style="1013"/>
    <col min="10547" max="10547" width="4.28515625" style="1013" customWidth="1"/>
    <col min="10548" max="10548" width="16.42578125" style="1013" customWidth="1"/>
    <col min="10549" max="10579" width="4.7109375" style="1013" customWidth="1"/>
    <col min="10580" max="10580" width="5.42578125" style="1013" customWidth="1"/>
    <col min="10581" max="10581" width="4.7109375" style="1013" customWidth="1"/>
    <col min="10582" max="10582" width="0.85546875" style="1013" customWidth="1"/>
    <col min="10583" max="10615" width="4.7109375" style="1013" customWidth="1"/>
    <col min="10616" max="10616" width="0.85546875" style="1013" customWidth="1"/>
    <col min="10617" max="10627" width="4.7109375" style="1013" customWidth="1"/>
    <col min="10628" max="10628" width="3.85546875" style="1013" customWidth="1"/>
    <col min="10629" max="10645" width="4.7109375" style="1013" customWidth="1"/>
    <col min="10646" max="10646" width="0.85546875" style="1013" customWidth="1"/>
    <col min="10647" max="10654" width="4.7109375" style="1013" customWidth="1"/>
    <col min="10655" max="10656" width="3.7109375" style="1013" customWidth="1"/>
    <col min="10657" max="10673" width="4.7109375" style="1013" customWidth="1"/>
    <col min="10674" max="10674" width="0.85546875" style="1013" customWidth="1"/>
    <col min="10675" max="10695" width="4.7109375" style="1013" customWidth="1"/>
    <col min="10696" max="10696" width="0.85546875" style="1013" customWidth="1"/>
    <col min="10697" max="10703" width="4.7109375" style="1013" customWidth="1"/>
    <col min="10704" max="10704" width="4.5703125" style="1013" customWidth="1"/>
    <col min="10705" max="10721" width="4.7109375" style="1013" customWidth="1"/>
    <col min="10722" max="10722" width="0.85546875" style="1013" customWidth="1"/>
    <col min="10723" max="10736" width="4.7109375" style="1013" customWidth="1"/>
    <col min="10737" max="10737" width="12.85546875" style="1013" customWidth="1"/>
    <col min="10738" max="10738" width="4.7109375" style="1013" customWidth="1"/>
    <col min="10739" max="10739" width="5.140625" style="1013" customWidth="1"/>
    <col min="10740" max="10740" width="4.42578125" style="1013" customWidth="1"/>
    <col min="10741" max="10752" width="4.7109375" style="1013" customWidth="1"/>
    <col min="10753" max="10754" width="3.85546875" style="1013" customWidth="1"/>
    <col min="10755" max="10755" width="4.28515625" style="1013" customWidth="1"/>
    <col min="10756" max="10758" width="3.85546875" style="1013" customWidth="1"/>
    <col min="10759" max="10759" width="4.28515625" style="1013" customWidth="1"/>
    <col min="10760" max="10762" width="3.85546875" style="1013" customWidth="1"/>
    <col min="10763" max="10764" width="4.28515625" style="1013" customWidth="1"/>
    <col min="10765" max="10766" width="3.85546875" style="1013" customWidth="1"/>
    <col min="10767" max="10767" width="5" style="1013" customWidth="1"/>
    <col min="10768" max="10769" width="3.85546875" style="1013" customWidth="1"/>
    <col min="10770" max="10772" width="4.28515625" style="1013" customWidth="1"/>
    <col min="10773" max="10773" width="4.5703125" style="1013" customWidth="1"/>
    <col min="10774" max="10778" width="3.85546875" style="1013" customWidth="1"/>
    <col min="10779" max="10779" width="4.42578125" style="1013" customWidth="1"/>
    <col min="10780" max="10789" width="4.85546875" style="1013" customWidth="1"/>
    <col min="10790" max="10792" width="5.42578125" style="1013" customWidth="1"/>
    <col min="10793" max="10802" width="9.140625" style="1013"/>
    <col min="10803" max="10803" width="4.28515625" style="1013" customWidth="1"/>
    <col min="10804" max="10804" width="16.42578125" style="1013" customWidth="1"/>
    <col min="10805" max="10835" width="4.7109375" style="1013" customWidth="1"/>
    <col min="10836" max="10836" width="5.42578125" style="1013" customWidth="1"/>
    <col min="10837" max="10837" width="4.7109375" style="1013" customWidth="1"/>
    <col min="10838" max="10838" width="0.85546875" style="1013" customWidth="1"/>
    <col min="10839" max="10871" width="4.7109375" style="1013" customWidth="1"/>
    <col min="10872" max="10872" width="0.85546875" style="1013" customWidth="1"/>
    <col min="10873" max="10883" width="4.7109375" style="1013" customWidth="1"/>
    <col min="10884" max="10884" width="3.85546875" style="1013" customWidth="1"/>
    <col min="10885" max="10901" width="4.7109375" style="1013" customWidth="1"/>
    <col min="10902" max="10902" width="0.85546875" style="1013" customWidth="1"/>
    <col min="10903" max="10910" width="4.7109375" style="1013" customWidth="1"/>
    <col min="10911" max="10912" width="3.7109375" style="1013" customWidth="1"/>
    <col min="10913" max="10929" width="4.7109375" style="1013" customWidth="1"/>
    <col min="10930" max="10930" width="0.85546875" style="1013" customWidth="1"/>
    <col min="10931" max="10951" width="4.7109375" style="1013" customWidth="1"/>
    <col min="10952" max="10952" width="0.85546875" style="1013" customWidth="1"/>
    <col min="10953" max="10959" width="4.7109375" style="1013" customWidth="1"/>
    <col min="10960" max="10960" width="4.5703125" style="1013" customWidth="1"/>
    <col min="10961" max="10977" width="4.7109375" style="1013" customWidth="1"/>
    <col min="10978" max="10978" width="0.85546875" style="1013" customWidth="1"/>
    <col min="10979" max="10992" width="4.7109375" style="1013" customWidth="1"/>
    <col min="10993" max="10993" width="12.85546875" style="1013" customWidth="1"/>
    <col min="10994" max="10994" width="4.7109375" style="1013" customWidth="1"/>
    <col min="10995" max="10995" width="5.140625" style="1013" customWidth="1"/>
    <col min="10996" max="10996" width="4.42578125" style="1013" customWidth="1"/>
    <col min="10997" max="11008" width="4.7109375" style="1013" customWidth="1"/>
    <col min="11009" max="11010" width="3.85546875" style="1013" customWidth="1"/>
    <col min="11011" max="11011" width="4.28515625" style="1013" customWidth="1"/>
    <col min="11012" max="11014" width="3.85546875" style="1013" customWidth="1"/>
    <col min="11015" max="11015" width="4.28515625" style="1013" customWidth="1"/>
    <col min="11016" max="11018" width="3.85546875" style="1013" customWidth="1"/>
    <col min="11019" max="11020" width="4.28515625" style="1013" customWidth="1"/>
    <col min="11021" max="11022" width="3.85546875" style="1013" customWidth="1"/>
    <col min="11023" max="11023" width="5" style="1013" customWidth="1"/>
    <col min="11024" max="11025" width="3.85546875" style="1013" customWidth="1"/>
    <col min="11026" max="11028" width="4.28515625" style="1013" customWidth="1"/>
    <col min="11029" max="11029" width="4.5703125" style="1013" customWidth="1"/>
    <col min="11030" max="11034" width="3.85546875" style="1013" customWidth="1"/>
    <col min="11035" max="11035" width="4.42578125" style="1013" customWidth="1"/>
    <col min="11036" max="11045" width="4.85546875" style="1013" customWidth="1"/>
    <col min="11046" max="11048" width="5.42578125" style="1013" customWidth="1"/>
    <col min="11049" max="11058" width="9.140625" style="1013"/>
    <col min="11059" max="11059" width="4.28515625" style="1013" customWidth="1"/>
    <col min="11060" max="11060" width="16.42578125" style="1013" customWidth="1"/>
    <col min="11061" max="11091" width="4.7109375" style="1013" customWidth="1"/>
    <col min="11092" max="11092" width="5.42578125" style="1013" customWidth="1"/>
    <col min="11093" max="11093" width="4.7109375" style="1013" customWidth="1"/>
    <col min="11094" max="11094" width="0.85546875" style="1013" customWidth="1"/>
    <col min="11095" max="11127" width="4.7109375" style="1013" customWidth="1"/>
    <col min="11128" max="11128" width="0.85546875" style="1013" customWidth="1"/>
    <col min="11129" max="11139" width="4.7109375" style="1013" customWidth="1"/>
    <col min="11140" max="11140" width="3.85546875" style="1013" customWidth="1"/>
    <col min="11141" max="11157" width="4.7109375" style="1013" customWidth="1"/>
    <col min="11158" max="11158" width="0.85546875" style="1013" customWidth="1"/>
    <col min="11159" max="11166" width="4.7109375" style="1013" customWidth="1"/>
    <col min="11167" max="11168" width="3.7109375" style="1013" customWidth="1"/>
    <col min="11169" max="11185" width="4.7109375" style="1013" customWidth="1"/>
    <col min="11186" max="11186" width="0.85546875" style="1013" customWidth="1"/>
    <col min="11187" max="11207" width="4.7109375" style="1013" customWidth="1"/>
    <col min="11208" max="11208" width="0.85546875" style="1013" customWidth="1"/>
    <col min="11209" max="11215" width="4.7109375" style="1013" customWidth="1"/>
    <col min="11216" max="11216" width="4.5703125" style="1013" customWidth="1"/>
    <col min="11217" max="11233" width="4.7109375" style="1013" customWidth="1"/>
    <col min="11234" max="11234" width="0.85546875" style="1013" customWidth="1"/>
    <col min="11235" max="11248" width="4.7109375" style="1013" customWidth="1"/>
    <col min="11249" max="11249" width="12.85546875" style="1013" customWidth="1"/>
    <col min="11250" max="11250" width="4.7109375" style="1013" customWidth="1"/>
    <col min="11251" max="11251" width="5.140625" style="1013" customWidth="1"/>
    <col min="11252" max="11252" width="4.42578125" style="1013" customWidth="1"/>
    <col min="11253" max="11264" width="4.7109375" style="1013" customWidth="1"/>
    <col min="11265" max="11266" width="3.85546875" style="1013" customWidth="1"/>
    <col min="11267" max="11267" width="4.28515625" style="1013" customWidth="1"/>
    <col min="11268" max="11270" width="3.85546875" style="1013" customWidth="1"/>
    <col min="11271" max="11271" width="4.28515625" style="1013" customWidth="1"/>
    <col min="11272" max="11274" width="3.85546875" style="1013" customWidth="1"/>
    <col min="11275" max="11276" width="4.28515625" style="1013" customWidth="1"/>
    <col min="11277" max="11278" width="3.85546875" style="1013" customWidth="1"/>
    <col min="11279" max="11279" width="5" style="1013" customWidth="1"/>
    <col min="11280" max="11281" width="3.85546875" style="1013" customWidth="1"/>
    <col min="11282" max="11284" width="4.28515625" style="1013" customWidth="1"/>
    <col min="11285" max="11285" width="4.5703125" style="1013" customWidth="1"/>
    <col min="11286" max="11290" width="3.85546875" style="1013" customWidth="1"/>
    <col min="11291" max="11291" width="4.42578125" style="1013" customWidth="1"/>
    <col min="11292" max="11301" width="4.85546875" style="1013" customWidth="1"/>
    <col min="11302" max="11304" width="5.42578125" style="1013" customWidth="1"/>
    <col min="11305" max="11314" width="9.140625" style="1013"/>
    <col min="11315" max="11315" width="4.28515625" style="1013" customWidth="1"/>
    <col min="11316" max="11316" width="16.42578125" style="1013" customWidth="1"/>
    <col min="11317" max="11347" width="4.7109375" style="1013" customWidth="1"/>
    <col min="11348" max="11348" width="5.42578125" style="1013" customWidth="1"/>
    <col min="11349" max="11349" width="4.7109375" style="1013" customWidth="1"/>
    <col min="11350" max="11350" width="0.85546875" style="1013" customWidth="1"/>
    <col min="11351" max="11383" width="4.7109375" style="1013" customWidth="1"/>
    <col min="11384" max="11384" width="0.85546875" style="1013" customWidth="1"/>
    <col min="11385" max="11395" width="4.7109375" style="1013" customWidth="1"/>
    <col min="11396" max="11396" width="3.85546875" style="1013" customWidth="1"/>
    <col min="11397" max="11413" width="4.7109375" style="1013" customWidth="1"/>
    <col min="11414" max="11414" width="0.85546875" style="1013" customWidth="1"/>
    <col min="11415" max="11422" width="4.7109375" style="1013" customWidth="1"/>
    <col min="11423" max="11424" width="3.7109375" style="1013" customWidth="1"/>
    <col min="11425" max="11441" width="4.7109375" style="1013" customWidth="1"/>
    <col min="11442" max="11442" width="0.85546875" style="1013" customWidth="1"/>
    <col min="11443" max="11463" width="4.7109375" style="1013" customWidth="1"/>
    <col min="11464" max="11464" width="0.85546875" style="1013" customWidth="1"/>
    <col min="11465" max="11471" width="4.7109375" style="1013" customWidth="1"/>
    <col min="11472" max="11472" width="4.5703125" style="1013" customWidth="1"/>
    <col min="11473" max="11489" width="4.7109375" style="1013" customWidth="1"/>
    <col min="11490" max="11490" width="0.85546875" style="1013" customWidth="1"/>
    <col min="11491" max="11504" width="4.7109375" style="1013" customWidth="1"/>
    <col min="11505" max="11505" width="12.85546875" style="1013" customWidth="1"/>
    <col min="11506" max="11506" width="4.7109375" style="1013" customWidth="1"/>
    <col min="11507" max="11507" width="5.140625" style="1013" customWidth="1"/>
    <col min="11508" max="11508" width="4.42578125" style="1013" customWidth="1"/>
    <col min="11509" max="11520" width="4.7109375" style="1013" customWidth="1"/>
    <col min="11521" max="11522" width="3.85546875" style="1013" customWidth="1"/>
    <col min="11523" max="11523" width="4.28515625" style="1013" customWidth="1"/>
    <col min="11524" max="11526" width="3.85546875" style="1013" customWidth="1"/>
    <col min="11527" max="11527" width="4.28515625" style="1013" customWidth="1"/>
    <col min="11528" max="11530" width="3.85546875" style="1013" customWidth="1"/>
    <col min="11531" max="11532" width="4.28515625" style="1013" customWidth="1"/>
    <col min="11533" max="11534" width="3.85546875" style="1013" customWidth="1"/>
    <col min="11535" max="11535" width="5" style="1013" customWidth="1"/>
    <col min="11536" max="11537" width="3.85546875" style="1013" customWidth="1"/>
    <col min="11538" max="11540" width="4.28515625" style="1013" customWidth="1"/>
    <col min="11541" max="11541" width="4.5703125" style="1013" customWidth="1"/>
    <col min="11542" max="11546" width="3.85546875" style="1013" customWidth="1"/>
    <col min="11547" max="11547" width="4.42578125" style="1013" customWidth="1"/>
    <col min="11548" max="11557" width="4.85546875" style="1013" customWidth="1"/>
    <col min="11558" max="11560" width="5.42578125" style="1013" customWidth="1"/>
    <col min="11561" max="11570" width="9.140625" style="1013"/>
    <col min="11571" max="11571" width="4.28515625" style="1013" customWidth="1"/>
    <col min="11572" max="11572" width="16.42578125" style="1013" customWidth="1"/>
    <col min="11573" max="11603" width="4.7109375" style="1013" customWidth="1"/>
    <col min="11604" max="11604" width="5.42578125" style="1013" customWidth="1"/>
    <col min="11605" max="11605" width="4.7109375" style="1013" customWidth="1"/>
    <col min="11606" max="11606" width="0.85546875" style="1013" customWidth="1"/>
    <col min="11607" max="11639" width="4.7109375" style="1013" customWidth="1"/>
    <col min="11640" max="11640" width="0.85546875" style="1013" customWidth="1"/>
    <col min="11641" max="11651" width="4.7109375" style="1013" customWidth="1"/>
    <col min="11652" max="11652" width="3.85546875" style="1013" customWidth="1"/>
    <col min="11653" max="11669" width="4.7109375" style="1013" customWidth="1"/>
    <col min="11670" max="11670" width="0.85546875" style="1013" customWidth="1"/>
    <col min="11671" max="11678" width="4.7109375" style="1013" customWidth="1"/>
    <col min="11679" max="11680" width="3.7109375" style="1013" customWidth="1"/>
    <col min="11681" max="11697" width="4.7109375" style="1013" customWidth="1"/>
    <col min="11698" max="11698" width="0.85546875" style="1013" customWidth="1"/>
    <col min="11699" max="11719" width="4.7109375" style="1013" customWidth="1"/>
    <col min="11720" max="11720" width="0.85546875" style="1013" customWidth="1"/>
    <col min="11721" max="11727" width="4.7109375" style="1013" customWidth="1"/>
    <col min="11728" max="11728" width="4.5703125" style="1013" customWidth="1"/>
    <col min="11729" max="11745" width="4.7109375" style="1013" customWidth="1"/>
    <col min="11746" max="11746" width="0.85546875" style="1013" customWidth="1"/>
    <col min="11747" max="11760" width="4.7109375" style="1013" customWidth="1"/>
    <col min="11761" max="11761" width="12.85546875" style="1013" customWidth="1"/>
    <col min="11762" max="11762" width="4.7109375" style="1013" customWidth="1"/>
    <col min="11763" max="11763" width="5.140625" style="1013" customWidth="1"/>
    <col min="11764" max="11764" width="4.42578125" style="1013" customWidth="1"/>
    <col min="11765" max="11776" width="4.7109375" style="1013" customWidth="1"/>
    <col min="11777" max="11778" width="3.85546875" style="1013" customWidth="1"/>
    <col min="11779" max="11779" width="4.28515625" style="1013" customWidth="1"/>
    <col min="11780" max="11782" width="3.85546875" style="1013" customWidth="1"/>
    <col min="11783" max="11783" width="4.28515625" style="1013" customWidth="1"/>
    <col min="11784" max="11786" width="3.85546875" style="1013" customWidth="1"/>
    <col min="11787" max="11788" width="4.28515625" style="1013" customWidth="1"/>
    <col min="11789" max="11790" width="3.85546875" style="1013" customWidth="1"/>
    <col min="11791" max="11791" width="5" style="1013" customWidth="1"/>
    <col min="11792" max="11793" width="3.85546875" style="1013" customWidth="1"/>
    <col min="11794" max="11796" width="4.28515625" style="1013" customWidth="1"/>
    <col min="11797" max="11797" width="4.5703125" style="1013" customWidth="1"/>
    <col min="11798" max="11802" width="3.85546875" style="1013" customWidth="1"/>
    <col min="11803" max="11803" width="4.42578125" style="1013" customWidth="1"/>
    <col min="11804" max="11813" width="4.85546875" style="1013" customWidth="1"/>
    <col min="11814" max="11816" width="5.42578125" style="1013" customWidth="1"/>
    <col min="11817" max="11826" width="9.140625" style="1013"/>
    <col min="11827" max="11827" width="4.28515625" style="1013" customWidth="1"/>
    <col min="11828" max="11828" width="16.42578125" style="1013" customWidth="1"/>
    <col min="11829" max="11859" width="4.7109375" style="1013" customWidth="1"/>
    <col min="11860" max="11860" width="5.42578125" style="1013" customWidth="1"/>
    <col min="11861" max="11861" width="4.7109375" style="1013" customWidth="1"/>
    <col min="11862" max="11862" width="0.85546875" style="1013" customWidth="1"/>
    <col min="11863" max="11895" width="4.7109375" style="1013" customWidth="1"/>
    <col min="11896" max="11896" width="0.85546875" style="1013" customWidth="1"/>
    <col min="11897" max="11907" width="4.7109375" style="1013" customWidth="1"/>
    <col min="11908" max="11908" width="3.85546875" style="1013" customWidth="1"/>
    <col min="11909" max="11925" width="4.7109375" style="1013" customWidth="1"/>
    <col min="11926" max="11926" width="0.85546875" style="1013" customWidth="1"/>
    <col min="11927" max="11934" width="4.7109375" style="1013" customWidth="1"/>
    <col min="11935" max="11936" width="3.7109375" style="1013" customWidth="1"/>
    <col min="11937" max="11953" width="4.7109375" style="1013" customWidth="1"/>
    <col min="11954" max="11954" width="0.85546875" style="1013" customWidth="1"/>
    <col min="11955" max="11975" width="4.7109375" style="1013" customWidth="1"/>
    <col min="11976" max="11976" width="0.85546875" style="1013" customWidth="1"/>
    <col min="11977" max="11983" width="4.7109375" style="1013" customWidth="1"/>
    <col min="11984" max="11984" width="4.5703125" style="1013" customWidth="1"/>
    <col min="11985" max="12001" width="4.7109375" style="1013" customWidth="1"/>
    <col min="12002" max="12002" width="0.85546875" style="1013" customWidth="1"/>
    <col min="12003" max="12016" width="4.7109375" style="1013" customWidth="1"/>
    <col min="12017" max="12017" width="12.85546875" style="1013" customWidth="1"/>
    <col min="12018" max="12018" width="4.7109375" style="1013" customWidth="1"/>
    <col min="12019" max="12019" width="5.140625" style="1013" customWidth="1"/>
    <col min="12020" max="12020" width="4.42578125" style="1013" customWidth="1"/>
    <col min="12021" max="12032" width="4.7109375" style="1013" customWidth="1"/>
    <col min="12033" max="12034" width="3.85546875" style="1013" customWidth="1"/>
    <col min="12035" max="12035" width="4.28515625" style="1013" customWidth="1"/>
    <col min="12036" max="12038" width="3.85546875" style="1013" customWidth="1"/>
    <col min="12039" max="12039" width="4.28515625" style="1013" customWidth="1"/>
    <col min="12040" max="12042" width="3.85546875" style="1013" customWidth="1"/>
    <col min="12043" max="12044" width="4.28515625" style="1013" customWidth="1"/>
    <col min="12045" max="12046" width="3.85546875" style="1013" customWidth="1"/>
    <col min="12047" max="12047" width="5" style="1013" customWidth="1"/>
    <col min="12048" max="12049" width="3.85546875" style="1013" customWidth="1"/>
    <col min="12050" max="12052" width="4.28515625" style="1013" customWidth="1"/>
    <col min="12053" max="12053" width="4.5703125" style="1013" customWidth="1"/>
    <col min="12054" max="12058" width="3.85546875" style="1013" customWidth="1"/>
    <col min="12059" max="12059" width="4.42578125" style="1013" customWidth="1"/>
    <col min="12060" max="12069" width="4.85546875" style="1013" customWidth="1"/>
    <col min="12070" max="12072" width="5.42578125" style="1013" customWidth="1"/>
    <col min="12073" max="12082" width="9.140625" style="1013"/>
    <col min="12083" max="12083" width="4.28515625" style="1013" customWidth="1"/>
    <col min="12084" max="12084" width="16.42578125" style="1013" customWidth="1"/>
    <col min="12085" max="12115" width="4.7109375" style="1013" customWidth="1"/>
    <col min="12116" max="12116" width="5.42578125" style="1013" customWidth="1"/>
    <col min="12117" max="12117" width="4.7109375" style="1013" customWidth="1"/>
    <col min="12118" max="12118" width="0.85546875" style="1013" customWidth="1"/>
    <col min="12119" max="12151" width="4.7109375" style="1013" customWidth="1"/>
    <col min="12152" max="12152" width="0.85546875" style="1013" customWidth="1"/>
    <col min="12153" max="12163" width="4.7109375" style="1013" customWidth="1"/>
    <col min="12164" max="12164" width="3.85546875" style="1013" customWidth="1"/>
    <col min="12165" max="12181" width="4.7109375" style="1013" customWidth="1"/>
    <col min="12182" max="12182" width="0.85546875" style="1013" customWidth="1"/>
    <col min="12183" max="12190" width="4.7109375" style="1013" customWidth="1"/>
    <col min="12191" max="12192" width="3.7109375" style="1013" customWidth="1"/>
    <col min="12193" max="12209" width="4.7109375" style="1013" customWidth="1"/>
    <col min="12210" max="12210" width="0.85546875" style="1013" customWidth="1"/>
    <col min="12211" max="12231" width="4.7109375" style="1013" customWidth="1"/>
    <col min="12232" max="12232" width="0.85546875" style="1013" customWidth="1"/>
    <col min="12233" max="12239" width="4.7109375" style="1013" customWidth="1"/>
    <col min="12240" max="12240" width="4.5703125" style="1013" customWidth="1"/>
    <col min="12241" max="12257" width="4.7109375" style="1013" customWidth="1"/>
    <col min="12258" max="12258" width="0.85546875" style="1013" customWidth="1"/>
    <col min="12259" max="12272" width="4.7109375" style="1013" customWidth="1"/>
    <col min="12273" max="12273" width="12.85546875" style="1013" customWidth="1"/>
    <col min="12274" max="12274" width="4.7109375" style="1013" customWidth="1"/>
    <col min="12275" max="12275" width="5.140625" style="1013" customWidth="1"/>
    <col min="12276" max="12276" width="4.42578125" style="1013" customWidth="1"/>
    <col min="12277" max="12288" width="4.7109375" style="1013" customWidth="1"/>
    <col min="12289" max="12290" width="3.85546875" style="1013" customWidth="1"/>
    <col min="12291" max="12291" width="4.28515625" style="1013" customWidth="1"/>
    <col min="12292" max="12294" width="3.85546875" style="1013" customWidth="1"/>
    <col min="12295" max="12295" width="4.28515625" style="1013" customWidth="1"/>
    <col min="12296" max="12298" width="3.85546875" style="1013" customWidth="1"/>
    <col min="12299" max="12300" width="4.28515625" style="1013" customWidth="1"/>
    <col min="12301" max="12302" width="3.85546875" style="1013" customWidth="1"/>
    <col min="12303" max="12303" width="5" style="1013" customWidth="1"/>
    <col min="12304" max="12305" width="3.85546875" style="1013" customWidth="1"/>
    <col min="12306" max="12308" width="4.28515625" style="1013" customWidth="1"/>
    <col min="12309" max="12309" width="4.5703125" style="1013" customWidth="1"/>
    <col min="12310" max="12314" width="3.85546875" style="1013" customWidth="1"/>
    <col min="12315" max="12315" width="4.42578125" style="1013" customWidth="1"/>
    <col min="12316" max="12325" width="4.85546875" style="1013" customWidth="1"/>
    <col min="12326" max="12328" width="5.42578125" style="1013" customWidth="1"/>
    <col min="12329" max="12338" width="9.140625" style="1013"/>
    <col min="12339" max="12339" width="4.28515625" style="1013" customWidth="1"/>
    <col min="12340" max="12340" width="16.42578125" style="1013" customWidth="1"/>
    <col min="12341" max="12371" width="4.7109375" style="1013" customWidth="1"/>
    <col min="12372" max="12372" width="5.42578125" style="1013" customWidth="1"/>
    <col min="12373" max="12373" width="4.7109375" style="1013" customWidth="1"/>
    <col min="12374" max="12374" width="0.85546875" style="1013" customWidth="1"/>
    <col min="12375" max="12407" width="4.7109375" style="1013" customWidth="1"/>
    <col min="12408" max="12408" width="0.85546875" style="1013" customWidth="1"/>
    <col min="12409" max="12419" width="4.7109375" style="1013" customWidth="1"/>
    <col min="12420" max="12420" width="3.85546875" style="1013" customWidth="1"/>
    <col min="12421" max="12437" width="4.7109375" style="1013" customWidth="1"/>
    <col min="12438" max="12438" width="0.85546875" style="1013" customWidth="1"/>
    <col min="12439" max="12446" width="4.7109375" style="1013" customWidth="1"/>
    <col min="12447" max="12448" width="3.7109375" style="1013" customWidth="1"/>
    <col min="12449" max="12465" width="4.7109375" style="1013" customWidth="1"/>
    <col min="12466" max="12466" width="0.85546875" style="1013" customWidth="1"/>
    <col min="12467" max="12487" width="4.7109375" style="1013" customWidth="1"/>
    <col min="12488" max="12488" width="0.85546875" style="1013" customWidth="1"/>
    <col min="12489" max="12495" width="4.7109375" style="1013" customWidth="1"/>
    <col min="12496" max="12496" width="4.5703125" style="1013" customWidth="1"/>
    <col min="12497" max="12513" width="4.7109375" style="1013" customWidth="1"/>
    <col min="12514" max="12514" width="0.85546875" style="1013" customWidth="1"/>
    <col min="12515" max="12528" width="4.7109375" style="1013" customWidth="1"/>
    <col min="12529" max="12529" width="12.85546875" style="1013" customWidth="1"/>
    <col min="12530" max="12530" width="4.7109375" style="1013" customWidth="1"/>
    <col min="12531" max="12531" width="5.140625" style="1013" customWidth="1"/>
    <col min="12532" max="12532" width="4.42578125" style="1013" customWidth="1"/>
    <col min="12533" max="12544" width="4.7109375" style="1013" customWidth="1"/>
    <col min="12545" max="12546" width="3.85546875" style="1013" customWidth="1"/>
    <col min="12547" max="12547" width="4.28515625" style="1013" customWidth="1"/>
    <col min="12548" max="12550" width="3.85546875" style="1013" customWidth="1"/>
    <col min="12551" max="12551" width="4.28515625" style="1013" customWidth="1"/>
    <col min="12552" max="12554" width="3.85546875" style="1013" customWidth="1"/>
    <col min="12555" max="12556" width="4.28515625" style="1013" customWidth="1"/>
    <col min="12557" max="12558" width="3.85546875" style="1013" customWidth="1"/>
    <col min="12559" max="12559" width="5" style="1013" customWidth="1"/>
    <col min="12560" max="12561" width="3.85546875" style="1013" customWidth="1"/>
    <col min="12562" max="12564" width="4.28515625" style="1013" customWidth="1"/>
    <col min="12565" max="12565" width="4.5703125" style="1013" customWidth="1"/>
    <col min="12566" max="12570" width="3.85546875" style="1013" customWidth="1"/>
    <col min="12571" max="12571" width="4.42578125" style="1013" customWidth="1"/>
    <col min="12572" max="12581" width="4.85546875" style="1013" customWidth="1"/>
    <col min="12582" max="12584" width="5.42578125" style="1013" customWidth="1"/>
    <col min="12585" max="12594" width="9.140625" style="1013"/>
    <col min="12595" max="12595" width="4.28515625" style="1013" customWidth="1"/>
    <col min="12596" max="12596" width="16.42578125" style="1013" customWidth="1"/>
    <col min="12597" max="12627" width="4.7109375" style="1013" customWidth="1"/>
    <col min="12628" max="12628" width="5.42578125" style="1013" customWidth="1"/>
    <col min="12629" max="12629" width="4.7109375" style="1013" customWidth="1"/>
    <col min="12630" max="12630" width="0.85546875" style="1013" customWidth="1"/>
    <col min="12631" max="12663" width="4.7109375" style="1013" customWidth="1"/>
    <col min="12664" max="12664" width="0.85546875" style="1013" customWidth="1"/>
    <col min="12665" max="12675" width="4.7109375" style="1013" customWidth="1"/>
    <col min="12676" max="12676" width="3.85546875" style="1013" customWidth="1"/>
    <col min="12677" max="12693" width="4.7109375" style="1013" customWidth="1"/>
    <col min="12694" max="12694" width="0.85546875" style="1013" customWidth="1"/>
    <col min="12695" max="12702" width="4.7109375" style="1013" customWidth="1"/>
    <col min="12703" max="12704" width="3.7109375" style="1013" customWidth="1"/>
    <col min="12705" max="12721" width="4.7109375" style="1013" customWidth="1"/>
    <col min="12722" max="12722" width="0.85546875" style="1013" customWidth="1"/>
    <col min="12723" max="12743" width="4.7109375" style="1013" customWidth="1"/>
    <col min="12744" max="12744" width="0.85546875" style="1013" customWidth="1"/>
    <col min="12745" max="12751" width="4.7109375" style="1013" customWidth="1"/>
    <col min="12752" max="12752" width="4.5703125" style="1013" customWidth="1"/>
    <col min="12753" max="12769" width="4.7109375" style="1013" customWidth="1"/>
    <col min="12770" max="12770" width="0.85546875" style="1013" customWidth="1"/>
    <col min="12771" max="12784" width="4.7109375" style="1013" customWidth="1"/>
    <col min="12785" max="12785" width="12.85546875" style="1013" customWidth="1"/>
    <col min="12786" max="12786" width="4.7109375" style="1013" customWidth="1"/>
    <col min="12787" max="12787" width="5.140625" style="1013" customWidth="1"/>
    <col min="12788" max="12788" width="4.42578125" style="1013" customWidth="1"/>
    <col min="12789" max="12800" width="4.7109375" style="1013" customWidth="1"/>
    <col min="12801" max="12802" width="3.85546875" style="1013" customWidth="1"/>
    <col min="12803" max="12803" width="4.28515625" style="1013" customWidth="1"/>
    <col min="12804" max="12806" width="3.85546875" style="1013" customWidth="1"/>
    <col min="12807" max="12807" width="4.28515625" style="1013" customWidth="1"/>
    <col min="12808" max="12810" width="3.85546875" style="1013" customWidth="1"/>
    <col min="12811" max="12812" width="4.28515625" style="1013" customWidth="1"/>
    <col min="12813" max="12814" width="3.85546875" style="1013" customWidth="1"/>
    <col min="12815" max="12815" width="5" style="1013" customWidth="1"/>
    <col min="12816" max="12817" width="3.85546875" style="1013" customWidth="1"/>
    <col min="12818" max="12820" width="4.28515625" style="1013" customWidth="1"/>
    <col min="12821" max="12821" width="4.5703125" style="1013" customWidth="1"/>
    <col min="12822" max="12826" width="3.85546875" style="1013" customWidth="1"/>
    <col min="12827" max="12827" width="4.42578125" style="1013" customWidth="1"/>
    <col min="12828" max="12837" width="4.85546875" style="1013" customWidth="1"/>
    <col min="12838" max="12840" width="5.42578125" style="1013" customWidth="1"/>
    <col min="12841" max="12850" width="9.140625" style="1013"/>
    <col min="12851" max="12851" width="4.28515625" style="1013" customWidth="1"/>
    <col min="12852" max="12852" width="16.42578125" style="1013" customWidth="1"/>
    <col min="12853" max="12883" width="4.7109375" style="1013" customWidth="1"/>
    <col min="12884" max="12884" width="5.42578125" style="1013" customWidth="1"/>
    <col min="12885" max="12885" width="4.7109375" style="1013" customWidth="1"/>
    <col min="12886" max="12886" width="0.85546875" style="1013" customWidth="1"/>
    <col min="12887" max="12919" width="4.7109375" style="1013" customWidth="1"/>
    <col min="12920" max="12920" width="0.85546875" style="1013" customWidth="1"/>
    <col min="12921" max="12931" width="4.7109375" style="1013" customWidth="1"/>
    <col min="12932" max="12932" width="3.85546875" style="1013" customWidth="1"/>
    <col min="12933" max="12949" width="4.7109375" style="1013" customWidth="1"/>
    <col min="12950" max="12950" width="0.85546875" style="1013" customWidth="1"/>
    <col min="12951" max="12958" width="4.7109375" style="1013" customWidth="1"/>
    <col min="12959" max="12960" width="3.7109375" style="1013" customWidth="1"/>
    <col min="12961" max="12977" width="4.7109375" style="1013" customWidth="1"/>
    <col min="12978" max="12978" width="0.85546875" style="1013" customWidth="1"/>
    <col min="12979" max="12999" width="4.7109375" style="1013" customWidth="1"/>
    <col min="13000" max="13000" width="0.85546875" style="1013" customWidth="1"/>
    <col min="13001" max="13007" width="4.7109375" style="1013" customWidth="1"/>
    <col min="13008" max="13008" width="4.5703125" style="1013" customWidth="1"/>
    <col min="13009" max="13025" width="4.7109375" style="1013" customWidth="1"/>
    <col min="13026" max="13026" width="0.85546875" style="1013" customWidth="1"/>
    <col min="13027" max="13040" width="4.7109375" style="1013" customWidth="1"/>
    <col min="13041" max="13041" width="12.85546875" style="1013" customWidth="1"/>
    <col min="13042" max="13042" width="4.7109375" style="1013" customWidth="1"/>
    <col min="13043" max="13043" width="5.140625" style="1013" customWidth="1"/>
    <col min="13044" max="13044" width="4.42578125" style="1013" customWidth="1"/>
    <col min="13045" max="13056" width="4.7109375" style="1013" customWidth="1"/>
    <col min="13057" max="13058" width="3.85546875" style="1013" customWidth="1"/>
    <col min="13059" max="13059" width="4.28515625" style="1013" customWidth="1"/>
    <col min="13060" max="13062" width="3.85546875" style="1013" customWidth="1"/>
    <col min="13063" max="13063" width="4.28515625" style="1013" customWidth="1"/>
    <col min="13064" max="13066" width="3.85546875" style="1013" customWidth="1"/>
    <col min="13067" max="13068" width="4.28515625" style="1013" customWidth="1"/>
    <col min="13069" max="13070" width="3.85546875" style="1013" customWidth="1"/>
    <col min="13071" max="13071" width="5" style="1013" customWidth="1"/>
    <col min="13072" max="13073" width="3.85546875" style="1013" customWidth="1"/>
    <col min="13074" max="13076" width="4.28515625" style="1013" customWidth="1"/>
    <col min="13077" max="13077" width="4.5703125" style="1013" customWidth="1"/>
    <col min="13078" max="13082" width="3.85546875" style="1013" customWidth="1"/>
    <col min="13083" max="13083" width="4.42578125" style="1013" customWidth="1"/>
    <col min="13084" max="13093" width="4.85546875" style="1013" customWidth="1"/>
    <col min="13094" max="13096" width="5.42578125" style="1013" customWidth="1"/>
    <col min="13097" max="13106" width="9.140625" style="1013"/>
    <col min="13107" max="13107" width="4.28515625" style="1013" customWidth="1"/>
    <col min="13108" max="13108" width="16.42578125" style="1013" customWidth="1"/>
    <col min="13109" max="13139" width="4.7109375" style="1013" customWidth="1"/>
    <col min="13140" max="13140" width="5.42578125" style="1013" customWidth="1"/>
    <col min="13141" max="13141" width="4.7109375" style="1013" customWidth="1"/>
    <col min="13142" max="13142" width="0.85546875" style="1013" customWidth="1"/>
    <col min="13143" max="13175" width="4.7109375" style="1013" customWidth="1"/>
    <col min="13176" max="13176" width="0.85546875" style="1013" customWidth="1"/>
    <col min="13177" max="13187" width="4.7109375" style="1013" customWidth="1"/>
    <col min="13188" max="13188" width="3.85546875" style="1013" customWidth="1"/>
    <col min="13189" max="13205" width="4.7109375" style="1013" customWidth="1"/>
    <col min="13206" max="13206" width="0.85546875" style="1013" customWidth="1"/>
    <col min="13207" max="13214" width="4.7109375" style="1013" customWidth="1"/>
    <col min="13215" max="13216" width="3.7109375" style="1013" customWidth="1"/>
    <col min="13217" max="13233" width="4.7109375" style="1013" customWidth="1"/>
    <col min="13234" max="13234" width="0.85546875" style="1013" customWidth="1"/>
    <col min="13235" max="13255" width="4.7109375" style="1013" customWidth="1"/>
    <col min="13256" max="13256" width="0.85546875" style="1013" customWidth="1"/>
    <col min="13257" max="13263" width="4.7109375" style="1013" customWidth="1"/>
    <col min="13264" max="13264" width="4.5703125" style="1013" customWidth="1"/>
    <col min="13265" max="13281" width="4.7109375" style="1013" customWidth="1"/>
    <col min="13282" max="13282" width="0.85546875" style="1013" customWidth="1"/>
    <col min="13283" max="13296" width="4.7109375" style="1013" customWidth="1"/>
    <col min="13297" max="13297" width="12.85546875" style="1013" customWidth="1"/>
    <col min="13298" max="13298" width="4.7109375" style="1013" customWidth="1"/>
    <col min="13299" max="13299" width="5.140625" style="1013" customWidth="1"/>
    <col min="13300" max="13300" width="4.42578125" style="1013" customWidth="1"/>
    <col min="13301" max="13312" width="4.7109375" style="1013" customWidth="1"/>
    <col min="13313" max="13314" width="3.85546875" style="1013" customWidth="1"/>
    <col min="13315" max="13315" width="4.28515625" style="1013" customWidth="1"/>
    <col min="13316" max="13318" width="3.85546875" style="1013" customWidth="1"/>
    <col min="13319" max="13319" width="4.28515625" style="1013" customWidth="1"/>
    <col min="13320" max="13322" width="3.85546875" style="1013" customWidth="1"/>
    <col min="13323" max="13324" width="4.28515625" style="1013" customWidth="1"/>
    <col min="13325" max="13326" width="3.85546875" style="1013" customWidth="1"/>
    <col min="13327" max="13327" width="5" style="1013" customWidth="1"/>
    <col min="13328" max="13329" width="3.85546875" style="1013" customWidth="1"/>
    <col min="13330" max="13332" width="4.28515625" style="1013" customWidth="1"/>
    <col min="13333" max="13333" width="4.5703125" style="1013" customWidth="1"/>
    <col min="13334" max="13338" width="3.85546875" style="1013" customWidth="1"/>
    <col min="13339" max="13339" width="4.42578125" style="1013" customWidth="1"/>
    <col min="13340" max="13349" width="4.85546875" style="1013" customWidth="1"/>
    <col min="13350" max="13352" width="5.42578125" style="1013" customWidth="1"/>
    <col min="13353" max="13362" width="9.140625" style="1013"/>
    <col min="13363" max="13363" width="4.28515625" style="1013" customWidth="1"/>
    <col min="13364" max="13364" width="16.42578125" style="1013" customWidth="1"/>
    <col min="13365" max="13395" width="4.7109375" style="1013" customWidth="1"/>
    <col min="13396" max="13396" width="5.42578125" style="1013" customWidth="1"/>
    <col min="13397" max="13397" width="4.7109375" style="1013" customWidth="1"/>
    <col min="13398" max="13398" width="0.85546875" style="1013" customWidth="1"/>
    <col min="13399" max="13431" width="4.7109375" style="1013" customWidth="1"/>
    <col min="13432" max="13432" width="0.85546875" style="1013" customWidth="1"/>
    <col min="13433" max="13443" width="4.7109375" style="1013" customWidth="1"/>
    <col min="13444" max="13444" width="3.85546875" style="1013" customWidth="1"/>
    <col min="13445" max="13461" width="4.7109375" style="1013" customWidth="1"/>
    <col min="13462" max="13462" width="0.85546875" style="1013" customWidth="1"/>
    <col min="13463" max="13470" width="4.7109375" style="1013" customWidth="1"/>
    <col min="13471" max="13472" width="3.7109375" style="1013" customWidth="1"/>
    <col min="13473" max="13489" width="4.7109375" style="1013" customWidth="1"/>
    <col min="13490" max="13490" width="0.85546875" style="1013" customWidth="1"/>
    <col min="13491" max="13511" width="4.7109375" style="1013" customWidth="1"/>
    <col min="13512" max="13512" width="0.85546875" style="1013" customWidth="1"/>
    <col min="13513" max="13519" width="4.7109375" style="1013" customWidth="1"/>
    <col min="13520" max="13520" width="4.5703125" style="1013" customWidth="1"/>
    <col min="13521" max="13537" width="4.7109375" style="1013" customWidth="1"/>
    <col min="13538" max="13538" width="0.85546875" style="1013" customWidth="1"/>
    <col min="13539" max="13552" width="4.7109375" style="1013" customWidth="1"/>
    <col min="13553" max="13553" width="12.85546875" style="1013" customWidth="1"/>
    <col min="13554" max="13554" width="4.7109375" style="1013" customWidth="1"/>
    <col min="13555" max="13555" width="5.140625" style="1013" customWidth="1"/>
    <col min="13556" max="13556" width="4.42578125" style="1013" customWidth="1"/>
    <col min="13557" max="13568" width="4.7109375" style="1013" customWidth="1"/>
    <col min="13569" max="13570" width="3.85546875" style="1013" customWidth="1"/>
    <col min="13571" max="13571" width="4.28515625" style="1013" customWidth="1"/>
    <col min="13572" max="13574" width="3.85546875" style="1013" customWidth="1"/>
    <col min="13575" max="13575" width="4.28515625" style="1013" customWidth="1"/>
    <col min="13576" max="13578" width="3.85546875" style="1013" customWidth="1"/>
    <col min="13579" max="13580" width="4.28515625" style="1013" customWidth="1"/>
    <col min="13581" max="13582" width="3.85546875" style="1013" customWidth="1"/>
    <col min="13583" max="13583" width="5" style="1013" customWidth="1"/>
    <col min="13584" max="13585" width="3.85546875" style="1013" customWidth="1"/>
    <col min="13586" max="13588" width="4.28515625" style="1013" customWidth="1"/>
    <col min="13589" max="13589" width="4.5703125" style="1013" customWidth="1"/>
    <col min="13590" max="13594" width="3.85546875" style="1013" customWidth="1"/>
    <col min="13595" max="13595" width="4.42578125" style="1013" customWidth="1"/>
    <col min="13596" max="13605" width="4.85546875" style="1013" customWidth="1"/>
    <col min="13606" max="13608" width="5.42578125" style="1013" customWidth="1"/>
    <col min="13609" max="13618" width="9.140625" style="1013"/>
    <col min="13619" max="13619" width="4.28515625" style="1013" customWidth="1"/>
    <col min="13620" max="13620" width="16.42578125" style="1013" customWidth="1"/>
    <col min="13621" max="13651" width="4.7109375" style="1013" customWidth="1"/>
    <col min="13652" max="13652" width="5.42578125" style="1013" customWidth="1"/>
    <col min="13653" max="13653" width="4.7109375" style="1013" customWidth="1"/>
    <col min="13654" max="13654" width="0.85546875" style="1013" customWidth="1"/>
    <col min="13655" max="13687" width="4.7109375" style="1013" customWidth="1"/>
    <col min="13688" max="13688" width="0.85546875" style="1013" customWidth="1"/>
    <col min="13689" max="13699" width="4.7109375" style="1013" customWidth="1"/>
    <col min="13700" max="13700" width="3.85546875" style="1013" customWidth="1"/>
    <col min="13701" max="13717" width="4.7109375" style="1013" customWidth="1"/>
    <col min="13718" max="13718" width="0.85546875" style="1013" customWidth="1"/>
    <col min="13719" max="13726" width="4.7109375" style="1013" customWidth="1"/>
    <col min="13727" max="13728" width="3.7109375" style="1013" customWidth="1"/>
    <col min="13729" max="13745" width="4.7109375" style="1013" customWidth="1"/>
    <col min="13746" max="13746" width="0.85546875" style="1013" customWidth="1"/>
    <col min="13747" max="13767" width="4.7109375" style="1013" customWidth="1"/>
    <col min="13768" max="13768" width="0.85546875" style="1013" customWidth="1"/>
    <col min="13769" max="13775" width="4.7109375" style="1013" customWidth="1"/>
    <col min="13776" max="13776" width="4.5703125" style="1013" customWidth="1"/>
    <col min="13777" max="13793" width="4.7109375" style="1013" customWidth="1"/>
    <col min="13794" max="13794" width="0.85546875" style="1013" customWidth="1"/>
    <col min="13795" max="13808" width="4.7109375" style="1013" customWidth="1"/>
    <col min="13809" max="13809" width="12.85546875" style="1013" customWidth="1"/>
    <col min="13810" max="13810" width="4.7109375" style="1013" customWidth="1"/>
    <col min="13811" max="13811" width="5.140625" style="1013" customWidth="1"/>
    <col min="13812" max="13812" width="4.42578125" style="1013" customWidth="1"/>
    <col min="13813" max="13824" width="4.7109375" style="1013" customWidth="1"/>
    <col min="13825" max="13826" width="3.85546875" style="1013" customWidth="1"/>
    <col min="13827" max="13827" width="4.28515625" style="1013" customWidth="1"/>
    <col min="13828" max="13830" width="3.85546875" style="1013" customWidth="1"/>
    <col min="13831" max="13831" width="4.28515625" style="1013" customWidth="1"/>
    <col min="13832" max="13834" width="3.85546875" style="1013" customWidth="1"/>
    <col min="13835" max="13836" width="4.28515625" style="1013" customWidth="1"/>
    <col min="13837" max="13838" width="3.85546875" style="1013" customWidth="1"/>
    <col min="13839" max="13839" width="5" style="1013" customWidth="1"/>
    <col min="13840" max="13841" width="3.85546875" style="1013" customWidth="1"/>
    <col min="13842" max="13844" width="4.28515625" style="1013" customWidth="1"/>
    <col min="13845" max="13845" width="4.5703125" style="1013" customWidth="1"/>
    <col min="13846" max="13850" width="3.85546875" style="1013" customWidth="1"/>
    <col min="13851" max="13851" width="4.42578125" style="1013" customWidth="1"/>
    <col min="13852" max="13861" width="4.85546875" style="1013" customWidth="1"/>
    <col min="13862" max="13864" width="5.42578125" style="1013" customWidth="1"/>
    <col min="13865" max="13874" width="9.140625" style="1013"/>
    <col min="13875" max="13875" width="4.28515625" style="1013" customWidth="1"/>
    <col min="13876" max="13876" width="16.42578125" style="1013" customWidth="1"/>
    <col min="13877" max="13907" width="4.7109375" style="1013" customWidth="1"/>
    <col min="13908" max="13908" width="5.42578125" style="1013" customWidth="1"/>
    <col min="13909" max="13909" width="4.7109375" style="1013" customWidth="1"/>
    <col min="13910" max="13910" width="0.85546875" style="1013" customWidth="1"/>
    <col min="13911" max="13943" width="4.7109375" style="1013" customWidth="1"/>
    <col min="13944" max="13944" width="0.85546875" style="1013" customWidth="1"/>
    <col min="13945" max="13955" width="4.7109375" style="1013" customWidth="1"/>
    <col min="13956" max="13956" width="3.85546875" style="1013" customWidth="1"/>
    <col min="13957" max="13973" width="4.7109375" style="1013" customWidth="1"/>
    <col min="13974" max="13974" width="0.85546875" style="1013" customWidth="1"/>
    <col min="13975" max="13982" width="4.7109375" style="1013" customWidth="1"/>
    <col min="13983" max="13984" width="3.7109375" style="1013" customWidth="1"/>
    <col min="13985" max="14001" width="4.7109375" style="1013" customWidth="1"/>
    <col min="14002" max="14002" width="0.85546875" style="1013" customWidth="1"/>
    <col min="14003" max="14023" width="4.7109375" style="1013" customWidth="1"/>
    <col min="14024" max="14024" width="0.85546875" style="1013" customWidth="1"/>
    <col min="14025" max="14031" width="4.7109375" style="1013" customWidth="1"/>
    <col min="14032" max="14032" width="4.5703125" style="1013" customWidth="1"/>
    <col min="14033" max="14049" width="4.7109375" style="1013" customWidth="1"/>
    <col min="14050" max="14050" width="0.85546875" style="1013" customWidth="1"/>
    <col min="14051" max="14064" width="4.7109375" style="1013" customWidth="1"/>
    <col min="14065" max="14065" width="12.85546875" style="1013" customWidth="1"/>
    <col min="14066" max="14066" width="4.7109375" style="1013" customWidth="1"/>
    <col min="14067" max="14067" width="5.140625" style="1013" customWidth="1"/>
    <col min="14068" max="14068" width="4.42578125" style="1013" customWidth="1"/>
    <col min="14069" max="14080" width="4.7109375" style="1013" customWidth="1"/>
    <col min="14081" max="14082" width="3.85546875" style="1013" customWidth="1"/>
    <col min="14083" max="14083" width="4.28515625" style="1013" customWidth="1"/>
    <col min="14084" max="14086" width="3.85546875" style="1013" customWidth="1"/>
    <col min="14087" max="14087" width="4.28515625" style="1013" customWidth="1"/>
    <col min="14088" max="14090" width="3.85546875" style="1013" customWidth="1"/>
    <col min="14091" max="14092" width="4.28515625" style="1013" customWidth="1"/>
    <col min="14093" max="14094" width="3.85546875" style="1013" customWidth="1"/>
    <col min="14095" max="14095" width="5" style="1013" customWidth="1"/>
    <col min="14096" max="14097" width="3.85546875" style="1013" customWidth="1"/>
    <col min="14098" max="14100" width="4.28515625" style="1013" customWidth="1"/>
    <col min="14101" max="14101" width="4.5703125" style="1013" customWidth="1"/>
    <col min="14102" max="14106" width="3.85546875" style="1013" customWidth="1"/>
    <col min="14107" max="14107" width="4.42578125" style="1013" customWidth="1"/>
    <col min="14108" max="14117" width="4.85546875" style="1013" customWidth="1"/>
    <col min="14118" max="14120" width="5.42578125" style="1013" customWidth="1"/>
    <col min="14121" max="14130" width="9.140625" style="1013"/>
    <col min="14131" max="14131" width="4.28515625" style="1013" customWidth="1"/>
    <col min="14132" max="14132" width="16.42578125" style="1013" customWidth="1"/>
    <col min="14133" max="14163" width="4.7109375" style="1013" customWidth="1"/>
    <col min="14164" max="14164" width="5.42578125" style="1013" customWidth="1"/>
    <col min="14165" max="14165" width="4.7109375" style="1013" customWidth="1"/>
    <col min="14166" max="14166" width="0.85546875" style="1013" customWidth="1"/>
    <col min="14167" max="14199" width="4.7109375" style="1013" customWidth="1"/>
    <col min="14200" max="14200" width="0.85546875" style="1013" customWidth="1"/>
    <col min="14201" max="14211" width="4.7109375" style="1013" customWidth="1"/>
    <col min="14212" max="14212" width="3.85546875" style="1013" customWidth="1"/>
    <col min="14213" max="14229" width="4.7109375" style="1013" customWidth="1"/>
    <col min="14230" max="14230" width="0.85546875" style="1013" customWidth="1"/>
    <col min="14231" max="14238" width="4.7109375" style="1013" customWidth="1"/>
    <col min="14239" max="14240" width="3.7109375" style="1013" customWidth="1"/>
    <col min="14241" max="14257" width="4.7109375" style="1013" customWidth="1"/>
    <col min="14258" max="14258" width="0.85546875" style="1013" customWidth="1"/>
    <col min="14259" max="14279" width="4.7109375" style="1013" customWidth="1"/>
    <col min="14280" max="14280" width="0.85546875" style="1013" customWidth="1"/>
    <col min="14281" max="14287" width="4.7109375" style="1013" customWidth="1"/>
    <col min="14288" max="14288" width="4.5703125" style="1013" customWidth="1"/>
    <col min="14289" max="14305" width="4.7109375" style="1013" customWidth="1"/>
    <col min="14306" max="14306" width="0.85546875" style="1013" customWidth="1"/>
    <col min="14307" max="14320" width="4.7109375" style="1013" customWidth="1"/>
    <col min="14321" max="14321" width="12.85546875" style="1013" customWidth="1"/>
    <col min="14322" max="14322" width="4.7109375" style="1013" customWidth="1"/>
    <col min="14323" max="14323" width="5.140625" style="1013" customWidth="1"/>
    <col min="14324" max="14324" width="4.42578125" style="1013" customWidth="1"/>
    <col min="14325" max="14336" width="4.7109375" style="1013" customWidth="1"/>
    <col min="14337" max="14338" width="3.85546875" style="1013" customWidth="1"/>
    <col min="14339" max="14339" width="4.28515625" style="1013" customWidth="1"/>
    <col min="14340" max="14342" width="3.85546875" style="1013" customWidth="1"/>
    <col min="14343" max="14343" width="4.28515625" style="1013" customWidth="1"/>
    <col min="14344" max="14346" width="3.85546875" style="1013" customWidth="1"/>
    <col min="14347" max="14348" width="4.28515625" style="1013" customWidth="1"/>
    <col min="14349" max="14350" width="3.85546875" style="1013" customWidth="1"/>
    <col min="14351" max="14351" width="5" style="1013" customWidth="1"/>
    <col min="14352" max="14353" width="3.85546875" style="1013" customWidth="1"/>
    <col min="14354" max="14356" width="4.28515625" style="1013" customWidth="1"/>
    <col min="14357" max="14357" width="4.5703125" style="1013" customWidth="1"/>
    <col min="14358" max="14362" width="3.85546875" style="1013" customWidth="1"/>
    <col min="14363" max="14363" width="4.42578125" style="1013" customWidth="1"/>
    <col min="14364" max="14373" width="4.85546875" style="1013" customWidth="1"/>
    <col min="14374" max="14376" width="5.42578125" style="1013" customWidth="1"/>
    <col min="14377" max="14386" width="9.140625" style="1013"/>
    <col min="14387" max="14387" width="4.28515625" style="1013" customWidth="1"/>
    <col min="14388" max="14388" width="16.42578125" style="1013" customWidth="1"/>
    <col min="14389" max="14419" width="4.7109375" style="1013" customWidth="1"/>
    <col min="14420" max="14420" width="5.42578125" style="1013" customWidth="1"/>
    <col min="14421" max="14421" width="4.7109375" style="1013" customWidth="1"/>
    <col min="14422" max="14422" width="0.85546875" style="1013" customWidth="1"/>
    <col min="14423" max="14455" width="4.7109375" style="1013" customWidth="1"/>
    <col min="14456" max="14456" width="0.85546875" style="1013" customWidth="1"/>
    <col min="14457" max="14467" width="4.7109375" style="1013" customWidth="1"/>
    <col min="14468" max="14468" width="3.85546875" style="1013" customWidth="1"/>
    <col min="14469" max="14485" width="4.7109375" style="1013" customWidth="1"/>
    <col min="14486" max="14486" width="0.85546875" style="1013" customWidth="1"/>
    <col min="14487" max="14494" width="4.7109375" style="1013" customWidth="1"/>
    <col min="14495" max="14496" width="3.7109375" style="1013" customWidth="1"/>
    <col min="14497" max="14513" width="4.7109375" style="1013" customWidth="1"/>
    <col min="14514" max="14514" width="0.85546875" style="1013" customWidth="1"/>
    <col min="14515" max="14535" width="4.7109375" style="1013" customWidth="1"/>
    <col min="14536" max="14536" width="0.85546875" style="1013" customWidth="1"/>
    <col min="14537" max="14543" width="4.7109375" style="1013" customWidth="1"/>
    <col min="14544" max="14544" width="4.5703125" style="1013" customWidth="1"/>
    <col min="14545" max="14561" width="4.7109375" style="1013" customWidth="1"/>
    <col min="14562" max="14562" width="0.85546875" style="1013" customWidth="1"/>
    <col min="14563" max="14576" width="4.7109375" style="1013" customWidth="1"/>
    <col min="14577" max="14577" width="12.85546875" style="1013" customWidth="1"/>
    <col min="14578" max="14578" width="4.7109375" style="1013" customWidth="1"/>
    <col min="14579" max="14579" width="5.140625" style="1013" customWidth="1"/>
    <col min="14580" max="14580" width="4.42578125" style="1013" customWidth="1"/>
    <col min="14581" max="14592" width="4.7109375" style="1013" customWidth="1"/>
    <col min="14593" max="14594" width="3.85546875" style="1013" customWidth="1"/>
    <col min="14595" max="14595" width="4.28515625" style="1013" customWidth="1"/>
    <col min="14596" max="14598" width="3.85546875" style="1013" customWidth="1"/>
    <col min="14599" max="14599" width="4.28515625" style="1013" customWidth="1"/>
    <col min="14600" max="14602" width="3.85546875" style="1013" customWidth="1"/>
    <col min="14603" max="14604" width="4.28515625" style="1013" customWidth="1"/>
    <col min="14605" max="14606" width="3.85546875" style="1013" customWidth="1"/>
    <col min="14607" max="14607" width="5" style="1013" customWidth="1"/>
    <col min="14608" max="14609" width="3.85546875" style="1013" customWidth="1"/>
    <col min="14610" max="14612" width="4.28515625" style="1013" customWidth="1"/>
    <col min="14613" max="14613" width="4.5703125" style="1013" customWidth="1"/>
    <col min="14614" max="14618" width="3.85546875" style="1013" customWidth="1"/>
    <col min="14619" max="14619" width="4.42578125" style="1013" customWidth="1"/>
    <col min="14620" max="14629" width="4.85546875" style="1013" customWidth="1"/>
    <col min="14630" max="14632" width="5.42578125" style="1013" customWidth="1"/>
    <col min="14633" max="14642" width="9.140625" style="1013"/>
    <col min="14643" max="14643" width="4.28515625" style="1013" customWidth="1"/>
    <col min="14644" max="14644" width="16.42578125" style="1013" customWidth="1"/>
    <col min="14645" max="14675" width="4.7109375" style="1013" customWidth="1"/>
    <col min="14676" max="14676" width="5.42578125" style="1013" customWidth="1"/>
    <col min="14677" max="14677" width="4.7109375" style="1013" customWidth="1"/>
    <col min="14678" max="14678" width="0.85546875" style="1013" customWidth="1"/>
    <col min="14679" max="14711" width="4.7109375" style="1013" customWidth="1"/>
    <col min="14712" max="14712" width="0.85546875" style="1013" customWidth="1"/>
    <col min="14713" max="14723" width="4.7109375" style="1013" customWidth="1"/>
    <col min="14724" max="14724" width="3.85546875" style="1013" customWidth="1"/>
    <col min="14725" max="14741" width="4.7109375" style="1013" customWidth="1"/>
    <col min="14742" max="14742" width="0.85546875" style="1013" customWidth="1"/>
    <col min="14743" max="14750" width="4.7109375" style="1013" customWidth="1"/>
    <col min="14751" max="14752" width="3.7109375" style="1013" customWidth="1"/>
    <col min="14753" max="14769" width="4.7109375" style="1013" customWidth="1"/>
    <col min="14770" max="14770" width="0.85546875" style="1013" customWidth="1"/>
    <col min="14771" max="14791" width="4.7109375" style="1013" customWidth="1"/>
    <col min="14792" max="14792" width="0.85546875" style="1013" customWidth="1"/>
    <col min="14793" max="14799" width="4.7109375" style="1013" customWidth="1"/>
    <col min="14800" max="14800" width="4.5703125" style="1013" customWidth="1"/>
    <col min="14801" max="14817" width="4.7109375" style="1013" customWidth="1"/>
    <col min="14818" max="14818" width="0.85546875" style="1013" customWidth="1"/>
    <col min="14819" max="14832" width="4.7109375" style="1013" customWidth="1"/>
    <col min="14833" max="14833" width="12.85546875" style="1013" customWidth="1"/>
    <col min="14834" max="14834" width="4.7109375" style="1013" customWidth="1"/>
    <col min="14835" max="14835" width="5.140625" style="1013" customWidth="1"/>
    <col min="14836" max="14836" width="4.42578125" style="1013" customWidth="1"/>
    <col min="14837" max="14848" width="4.7109375" style="1013" customWidth="1"/>
    <col min="14849" max="14850" width="3.85546875" style="1013" customWidth="1"/>
    <col min="14851" max="14851" width="4.28515625" style="1013" customWidth="1"/>
    <col min="14852" max="14854" width="3.85546875" style="1013" customWidth="1"/>
    <col min="14855" max="14855" width="4.28515625" style="1013" customWidth="1"/>
    <col min="14856" max="14858" width="3.85546875" style="1013" customWidth="1"/>
    <col min="14859" max="14860" width="4.28515625" style="1013" customWidth="1"/>
    <col min="14861" max="14862" width="3.85546875" style="1013" customWidth="1"/>
    <col min="14863" max="14863" width="5" style="1013" customWidth="1"/>
    <col min="14864" max="14865" width="3.85546875" style="1013" customWidth="1"/>
    <col min="14866" max="14868" width="4.28515625" style="1013" customWidth="1"/>
    <col min="14869" max="14869" width="4.5703125" style="1013" customWidth="1"/>
    <col min="14870" max="14874" width="3.85546875" style="1013" customWidth="1"/>
    <col min="14875" max="14875" width="4.42578125" style="1013" customWidth="1"/>
    <col min="14876" max="14885" width="4.85546875" style="1013" customWidth="1"/>
    <col min="14886" max="14888" width="5.42578125" style="1013" customWidth="1"/>
    <col min="14889" max="14898" width="9.140625" style="1013"/>
    <col min="14899" max="14899" width="4.28515625" style="1013" customWidth="1"/>
    <col min="14900" max="14900" width="16.42578125" style="1013" customWidth="1"/>
    <col min="14901" max="14931" width="4.7109375" style="1013" customWidth="1"/>
    <col min="14932" max="14932" width="5.42578125" style="1013" customWidth="1"/>
    <col min="14933" max="14933" width="4.7109375" style="1013" customWidth="1"/>
    <col min="14934" max="14934" width="0.85546875" style="1013" customWidth="1"/>
    <col min="14935" max="14967" width="4.7109375" style="1013" customWidth="1"/>
    <col min="14968" max="14968" width="0.85546875" style="1013" customWidth="1"/>
    <col min="14969" max="14979" width="4.7109375" style="1013" customWidth="1"/>
    <col min="14980" max="14980" width="3.85546875" style="1013" customWidth="1"/>
    <col min="14981" max="14997" width="4.7109375" style="1013" customWidth="1"/>
    <col min="14998" max="14998" width="0.85546875" style="1013" customWidth="1"/>
    <col min="14999" max="15006" width="4.7109375" style="1013" customWidth="1"/>
    <col min="15007" max="15008" width="3.7109375" style="1013" customWidth="1"/>
    <col min="15009" max="15025" width="4.7109375" style="1013" customWidth="1"/>
    <col min="15026" max="15026" width="0.85546875" style="1013" customWidth="1"/>
    <col min="15027" max="15047" width="4.7109375" style="1013" customWidth="1"/>
    <col min="15048" max="15048" width="0.85546875" style="1013" customWidth="1"/>
    <col min="15049" max="15055" width="4.7109375" style="1013" customWidth="1"/>
    <col min="15056" max="15056" width="4.5703125" style="1013" customWidth="1"/>
    <col min="15057" max="15073" width="4.7109375" style="1013" customWidth="1"/>
    <col min="15074" max="15074" width="0.85546875" style="1013" customWidth="1"/>
    <col min="15075" max="15088" width="4.7109375" style="1013" customWidth="1"/>
    <col min="15089" max="15089" width="12.85546875" style="1013" customWidth="1"/>
    <col min="15090" max="15090" width="4.7109375" style="1013" customWidth="1"/>
    <col min="15091" max="15091" width="5.140625" style="1013" customWidth="1"/>
    <col min="15092" max="15092" width="4.42578125" style="1013" customWidth="1"/>
    <col min="15093" max="15104" width="4.7109375" style="1013" customWidth="1"/>
    <col min="15105" max="15106" width="3.85546875" style="1013" customWidth="1"/>
    <col min="15107" max="15107" width="4.28515625" style="1013" customWidth="1"/>
    <col min="15108" max="15110" width="3.85546875" style="1013" customWidth="1"/>
    <col min="15111" max="15111" width="4.28515625" style="1013" customWidth="1"/>
    <col min="15112" max="15114" width="3.85546875" style="1013" customWidth="1"/>
    <col min="15115" max="15116" width="4.28515625" style="1013" customWidth="1"/>
    <col min="15117" max="15118" width="3.85546875" style="1013" customWidth="1"/>
    <col min="15119" max="15119" width="5" style="1013" customWidth="1"/>
    <col min="15120" max="15121" width="3.85546875" style="1013" customWidth="1"/>
    <col min="15122" max="15124" width="4.28515625" style="1013" customWidth="1"/>
    <col min="15125" max="15125" width="4.5703125" style="1013" customWidth="1"/>
    <col min="15126" max="15130" width="3.85546875" style="1013" customWidth="1"/>
    <col min="15131" max="15131" width="4.42578125" style="1013" customWidth="1"/>
    <col min="15132" max="15141" width="4.85546875" style="1013" customWidth="1"/>
    <col min="15142" max="15144" width="5.42578125" style="1013" customWidth="1"/>
    <col min="15145" max="15154" width="9.140625" style="1013"/>
    <col min="15155" max="15155" width="4.28515625" style="1013" customWidth="1"/>
    <col min="15156" max="15156" width="16.42578125" style="1013" customWidth="1"/>
    <col min="15157" max="15187" width="4.7109375" style="1013" customWidth="1"/>
    <col min="15188" max="15188" width="5.42578125" style="1013" customWidth="1"/>
    <col min="15189" max="15189" width="4.7109375" style="1013" customWidth="1"/>
    <col min="15190" max="15190" width="0.85546875" style="1013" customWidth="1"/>
    <col min="15191" max="15223" width="4.7109375" style="1013" customWidth="1"/>
    <col min="15224" max="15224" width="0.85546875" style="1013" customWidth="1"/>
    <col min="15225" max="15235" width="4.7109375" style="1013" customWidth="1"/>
    <col min="15236" max="15236" width="3.85546875" style="1013" customWidth="1"/>
    <col min="15237" max="15253" width="4.7109375" style="1013" customWidth="1"/>
    <col min="15254" max="15254" width="0.85546875" style="1013" customWidth="1"/>
    <col min="15255" max="15262" width="4.7109375" style="1013" customWidth="1"/>
    <col min="15263" max="15264" width="3.7109375" style="1013" customWidth="1"/>
    <col min="15265" max="15281" width="4.7109375" style="1013" customWidth="1"/>
    <col min="15282" max="15282" width="0.85546875" style="1013" customWidth="1"/>
    <col min="15283" max="15303" width="4.7109375" style="1013" customWidth="1"/>
    <col min="15304" max="15304" width="0.85546875" style="1013" customWidth="1"/>
    <col min="15305" max="15311" width="4.7109375" style="1013" customWidth="1"/>
    <col min="15312" max="15312" width="4.5703125" style="1013" customWidth="1"/>
    <col min="15313" max="15329" width="4.7109375" style="1013" customWidth="1"/>
    <col min="15330" max="15330" width="0.85546875" style="1013" customWidth="1"/>
    <col min="15331" max="15344" width="4.7109375" style="1013" customWidth="1"/>
    <col min="15345" max="15345" width="12.85546875" style="1013" customWidth="1"/>
    <col min="15346" max="15346" width="4.7109375" style="1013" customWidth="1"/>
    <col min="15347" max="15347" width="5.140625" style="1013" customWidth="1"/>
    <col min="15348" max="15348" width="4.42578125" style="1013" customWidth="1"/>
    <col min="15349" max="15360" width="4.7109375" style="1013" customWidth="1"/>
    <col min="15361" max="15362" width="3.85546875" style="1013" customWidth="1"/>
    <col min="15363" max="15363" width="4.28515625" style="1013" customWidth="1"/>
    <col min="15364" max="15366" width="3.85546875" style="1013" customWidth="1"/>
    <col min="15367" max="15367" width="4.28515625" style="1013" customWidth="1"/>
    <col min="15368" max="15370" width="3.85546875" style="1013" customWidth="1"/>
    <col min="15371" max="15372" width="4.28515625" style="1013" customWidth="1"/>
    <col min="15373" max="15374" width="3.85546875" style="1013" customWidth="1"/>
    <col min="15375" max="15375" width="5" style="1013" customWidth="1"/>
    <col min="15376" max="15377" width="3.85546875" style="1013" customWidth="1"/>
    <col min="15378" max="15380" width="4.28515625" style="1013" customWidth="1"/>
    <col min="15381" max="15381" width="4.5703125" style="1013" customWidth="1"/>
    <col min="15382" max="15386" width="3.85546875" style="1013" customWidth="1"/>
    <col min="15387" max="15387" width="4.42578125" style="1013" customWidth="1"/>
    <col min="15388" max="15397" width="4.85546875" style="1013" customWidth="1"/>
    <col min="15398" max="15400" width="5.42578125" style="1013" customWidth="1"/>
    <col min="15401" max="15410" width="9.140625" style="1013"/>
    <col min="15411" max="15411" width="4.28515625" style="1013" customWidth="1"/>
    <col min="15412" max="15412" width="16.42578125" style="1013" customWidth="1"/>
    <col min="15413" max="15443" width="4.7109375" style="1013" customWidth="1"/>
    <col min="15444" max="15444" width="5.42578125" style="1013" customWidth="1"/>
    <col min="15445" max="15445" width="4.7109375" style="1013" customWidth="1"/>
    <col min="15446" max="15446" width="0.85546875" style="1013" customWidth="1"/>
    <col min="15447" max="15479" width="4.7109375" style="1013" customWidth="1"/>
    <col min="15480" max="15480" width="0.85546875" style="1013" customWidth="1"/>
    <col min="15481" max="15491" width="4.7109375" style="1013" customWidth="1"/>
    <col min="15492" max="15492" width="3.85546875" style="1013" customWidth="1"/>
    <col min="15493" max="15509" width="4.7109375" style="1013" customWidth="1"/>
    <col min="15510" max="15510" width="0.85546875" style="1013" customWidth="1"/>
    <col min="15511" max="15518" width="4.7109375" style="1013" customWidth="1"/>
    <col min="15519" max="15520" width="3.7109375" style="1013" customWidth="1"/>
    <col min="15521" max="15537" width="4.7109375" style="1013" customWidth="1"/>
    <col min="15538" max="15538" width="0.85546875" style="1013" customWidth="1"/>
    <col min="15539" max="15559" width="4.7109375" style="1013" customWidth="1"/>
    <col min="15560" max="15560" width="0.85546875" style="1013" customWidth="1"/>
    <col min="15561" max="15567" width="4.7109375" style="1013" customWidth="1"/>
    <col min="15568" max="15568" width="4.5703125" style="1013" customWidth="1"/>
    <col min="15569" max="15585" width="4.7109375" style="1013" customWidth="1"/>
    <col min="15586" max="15586" width="0.85546875" style="1013" customWidth="1"/>
    <col min="15587" max="15600" width="4.7109375" style="1013" customWidth="1"/>
    <col min="15601" max="15601" width="12.85546875" style="1013" customWidth="1"/>
    <col min="15602" max="15602" width="4.7109375" style="1013" customWidth="1"/>
    <col min="15603" max="15603" width="5.140625" style="1013" customWidth="1"/>
    <col min="15604" max="15604" width="4.42578125" style="1013" customWidth="1"/>
    <col min="15605" max="15616" width="4.7109375" style="1013" customWidth="1"/>
    <col min="15617" max="15618" width="3.85546875" style="1013" customWidth="1"/>
    <col min="15619" max="15619" width="4.28515625" style="1013" customWidth="1"/>
    <col min="15620" max="15622" width="3.85546875" style="1013" customWidth="1"/>
    <col min="15623" max="15623" width="4.28515625" style="1013" customWidth="1"/>
    <col min="15624" max="15626" width="3.85546875" style="1013" customWidth="1"/>
    <col min="15627" max="15628" width="4.28515625" style="1013" customWidth="1"/>
    <col min="15629" max="15630" width="3.85546875" style="1013" customWidth="1"/>
    <col min="15631" max="15631" width="5" style="1013" customWidth="1"/>
    <col min="15632" max="15633" width="3.85546875" style="1013" customWidth="1"/>
    <col min="15634" max="15636" width="4.28515625" style="1013" customWidth="1"/>
    <col min="15637" max="15637" width="4.5703125" style="1013" customWidth="1"/>
    <col min="15638" max="15642" width="3.85546875" style="1013" customWidth="1"/>
    <col min="15643" max="15643" width="4.42578125" style="1013" customWidth="1"/>
    <col min="15644" max="15653" width="4.85546875" style="1013" customWidth="1"/>
    <col min="15654" max="15656" width="5.42578125" style="1013" customWidth="1"/>
    <col min="15657" max="15666" width="9.140625" style="1013"/>
    <col min="15667" max="15667" width="4.28515625" style="1013" customWidth="1"/>
    <col min="15668" max="15668" width="16.42578125" style="1013" customWidth="1"/>
    <col min="15669" max="15699" width="4.7109375" style="1013" customWidth="1"/>
    <col min="15700" max="15700" width="5.42578125" style="1013" customWidth="1"/>
    <col min="15701" max="15701" width="4.7109375" style="1013" customWidth="1"/>
    <col min="15702" max="15702" width="0.85546875" style="1013" customWidth="1"/>
    <col min="15703" max="15735" width="4.7109375" style="1013" customWidth="1"/>
    <col min="15736" max="15736" width="0.85546875" style="1013" customWidth="1"/>
    <col min="15737" max="15747" width="4.7109375" style="1013" customWidth="1"/>
    <col min="15748" max="15748" width="3.85546875" style="1013" customWidth="1"/>
    <col min="15749" max="15765" width="4.7109375" style="1013" customWidth="1"/>
    <col min="15766" max="15766" width="0.85546875" style="1013" customWidth="1"/>
    <col min="15767" max="15774" width="4.7109375" style="1013" customWidth="1"/>
    <col min="15775" max="15776" width="3.7109375" style="1013" customWidth="1"/>
    <col min="15777" max="15793" width="4.7109375" style="1013" customWidth="1"/>
    <col min="15794" max="15794" width="0.85546875" style="1013" customWidth="1"/>
    <col min="15795" max="15815" width="4.7109375" style="1013" customWidth="1"/>
    <col min="15816" max="15816" width="0.85546875" style="1013" customWidth="1"/>
    <col min="15817" max="15823" width="4.7109375" style="1013" customWidth="1"/>
    <col min="15824" max="15824" width="4.5703125" style="1013" customWidth="1"/>
    <col min="15825" max="15841" width="4.7109375" style="1013" customWidth="1"/>
    <col min="15842" max="15842" width="0.85546875" style="1013" customWidth="1"/>
    <col min="15843" max="15856" width="4.7109375" style="1013" customWidth="1"/>
    <col min="15857" max="15857" width="12.85546875" style="1013" customWidth="1"/>
    <col min="15858" max="15858" width="4.7109375" style="1013" customWidth="1"/>
    <col min="15859" max="15859" width="5.140625" style="1013" customWidth="1"/>
    <col min="15860" max="15860" width="4.42578125" style="1013" customWidth="1"/>
    <col min="15861" max="15872" width="4.7109375" style="1013" customWidth="1"/>
    <col min="15873" max="15874" width="3.85546875" style="1013" customWidth="1"/>
    <col min="15875" max="15875" width="4.28515625" style="1013" customWidth="1"/>
    <col min="15876" max="15878" width="3.85546875" style="1013" customWidth="1"/>
    <col min="15879" max="15879" width="4.28515625" style="1013" customWidth="1"/>
    <col min="15880" max="15882" width="3.85546875" style="1013" customWidth="1"/>
    <col min="15883" max="15884" width="4.28515625" style="1013" customWidth="1"/>
    <col min="15885" max="15886" width="3.85546875" style="1013" customWidth="1"/>
    <col min="15887" max="15887" width="5" style="1013" customWidth="1"/>
    <col min="15888" max="15889" width="3.85546875" style="1013" customWidth="1"/>
    <col min="15890" max="15892" width="4.28515625" style="1013" customWidth="1"/>
    <col min="15893" max="15893" width="4.5703125" style="1013" customWidth="1"/>
    <col min="15894" max="15898" width="3.85546875" style="1013" customWidth="1"/>
    <col min="15899" max="15899" width="4.42578125" style="1013" customWidth="1"/>
    <col min="15900" max="15909" width="4.85546875" style="1013" customWidth="1"/>
    <col min="15910" max="15912" width="5.42578125" style="1013" customWidth="1"/>
    <col min="15913" max="15922" width="9.140625" style="1013"/>
    <col min="15923" max="15923" width="4.28515625" style="1013" customWidth="1"/>
    <col min="15924" max="15924" width="16.42578125" style="1013" customWidth="1"/>
    <col min="15925" max="15955" width="4.7109375" style="1013" customWidth="1"/>
    <col min="15956" max="15956" width="5.42578125" style="1013" customWidth="1"/>
    <col min="15957" max="15957" width="4.7109375" style="1013" customWidth="1"/>
    <col min="15958" max="15958" width="0.85546875" style="1013" customWidth="1"/>
    <col min="15959" max="15991" width="4.7109375" style="1013" customWidth="1"/>
    <col min="15992" max="15992" width="0.85546875" style="1013" customWidth="1"/>
    <col min="15993" max="16003" width="4.7109375" style="1013" customWidth="1"/>
    <col min="16004" max="16004" width="3.85546875" style="1013" customWidth="1"/>
    <col min="16005" max="16021" width="4.7109375" style="1013" customWidth="1"/>
    <col min="16022" max="16022" width="0.85546875" style="1013" customWidth="1"/>
    <col min="16023" max="16030" width="4.7109375" style="1013" customWidth="1"/>
    <col min="16031" max="16032" width="3.7109375" style="1013" customWidth="1"/>
    <col min="16033" max="16049" width="4.7109375" style="1013" customWidth="1"/>
    <col min="16050" max="16050" width="0.85546875" style="1013" customWidth="1"/>
    <col min="16051" max="16071" width="4.7109375" style="1013" customWidth="1"/>
    <col min="16072" max="16072" width="0.85546875" style="1013" customWidth="1"/>
    <col min="16073" max="16079" width="4.7109375" style="1013" customWidth="1"/>
    <col min="16080" max="16080" width="4.5703125" style="1013" customWidth="1"/>
    <col min="16081" max="16097" width="4.7109375" style="1013" customWidth="1"/>
    <col min="16098" max="16098" width="0.85546875" style="1013" customWidth="1"/>
    <col min="16099" max="16112" width="4.7109375" style="1013" customWidth="1"/>
    <col min="16113" max="16113" width="12.85546875" style="1013" customWidth="1"/>
    <col min="16114" max="16114" width="4.7109375" style="1013" customWidth="1"/>
    <col min="16115" max="16115" width="5.140625" style="1013" customWidth="1"/>
    <col min="16116" max="16116" width="4.42578125" style="1013" customWidth="1"/>
    <col min="16117" max="16128" width="4.7109375" style="1013" customWidth="1"/>
    <col min="16129" max="16130" width="3.85546875" style="1013" customWidth="1"/>
    <col min="16131" max="16131" width="4.28515625" style="1013" customWidth="1"/>
    <col min="16132" max="16134" width="3.85546875" style="1013" customWidth="1"/>
    <col min="16135" max="16135" width="4.28515625" style="1013" customWidth="1"/>
    <col min="16136" max="16138" width="3.85546875" style="1013" customWidth="1"/>
    <col min="16139" max="16140" width="4.28515625" style="1013" customWidth="1"/>
    <col min="16141" max="16142" width="3.85546875" style="1013" customWidth="1"/>
    <col min="16143" max="16143" width="5" style="1013" customWidth="1"/>
    <col min="16144" max="16145" width="3.85546875" style="1013" customWidth="1"/>
    <col min="16146" max="16148" width="4.28515625" style="1013" customWidth="1"/>
    <col min="16149" max="16149" width="4.5703125" style="1013" customWidth="1"/>
    <col min="16150" max="16154" width="3.85546875" style="1013" customWidth="1"/>
    <col min="16155" max="16155" width="4.42578125" style="1013" customWidth="1"/>
    <col min="16156" max="16165" width="4.85546875" style="1013" customWidth="1"/>
    <col min="16166" max="16168" width="5.42578125" style="1013" customWidth="1"/>
    <col min="16169" max="16384" width="9.140625" style="1013"/>
  </cols>
  <sheetData>
    <row r="1" spans="1:65" ht="12" thickBot="1">
      <c r="A1" s="1008"/>
      <c r="B1" s="1008"/>
      <c r="C1" s="1009"/>
      <c r="D1" s="1009"/>
      <c r="E1" s="1009"/>
      <c r="F1" s="1009"/>
      <c r="G1" s="1009"/>
      <c r="H1" s="1009"/>
      <c r="I1" s="1009"/>
      <c r="J1" s="1009"/>
      <c r="K1" s="1009"/>
      <c r="L1" s="1009"/>
      <c r="M1" s="1009"/>
      <c r="N1" s="1009"/>
      <c r="O1" s="1009"/>
      <c r="P1" s="1009"/>
      <c r="Q1" s="1009"/>
      <c r="R1" s="1009"/>
      <c r="S1" s="1009"/>
      <c r="T1" s="1009"/>
      <c r="U1" s="1009"/>
      <c r="V1" s="1009"/>
      <c r="W1" s="1009"/>
      <c r="X1" s="1009"/>
      <c r="Y1" s="1009"/>
      <c r="Z1" s="1009"/>
      <c r="AA1" s="1009"/>
      <c r="AB1" s="1009"/>
      <c r="AC1" s="1009"/>
      <c r="AD1" s="1009"/>
      <c r="AE1" s="1009"/>
      <c r="AF1" s="1009"/>
      <c r="AG1" s="1009"/>
      <c r="AH1" s="1009"/>
      <c r="AI1" s="1009"/>
      <c r="AJ1" s="1009"/>
      <c r="AK1" s="1009"/>
      <c r="AL1" s="1009"/>
      <c r="AM1" s="1009"/>
      <c r="AN1" s="1009"/>
      <c r="AO1" s="1009"/>
      <c r="AP1" s="1010"/>
      <c r="AQ1" s="1011"/>
      <c r="AR1" s="1010"/>
      <c r="AS1" s="1011"/>
      <c r="AT1" s="1012"/>
      <c r="AU1" s="1014"/>
      <c r="AV1" s="1014"/>
      <c r="AW1" s="1014"/>
      <c r="AX1" s="1014"/>
      <c r="AY1" s="1014"/>
      <c r="AZ1" s="1014"/>
      <c r="BA1" s="1014"/>
      <c r="BB1" s="1014"/>
      <c r="BC1" s="1014"/>
      <c r="BD1" s="1014"/>
      <c r="BE1" s="1014"/>
      <c r="BF1" s="1014"/>
      <c r="BG1" s="1014"/>
      <c r="BH1" s="1014"/>
      <c r="BI1" s="1014"/>
      <c r="BJ1" s="1014"/>
      <c r="BK1" s="1014"/>
      <c r="BL1" s="1014"/>
      <c r="BM1" s="1014"/>
    </row>
    <row r="2" spans="1:65" s="1017" customFormat="1" ht="12.75" customHeight="1" thickTop="1" thickBot="1">
      <c r="A2" s="1015"/>
      <c r="B2" s="1015"/>
      <c r="C2" s="1340" t="s">
        <v>771</v>
      </c>
      <c r="D2" s="1341"/>
      <c r="E2" s="1342"/>
      <c r="F2" s="1342"/>
      <c r="G2" s="1342"/>
      <c r="H2" s="1342"/>
      <c r="I2" s="1342"/>
      <c r="J2" s="1342"/>
      <c r="K2" s="1342"/>
      <c r="L2" s="1342"/>
      <c r="M2" s="1342"/>
      <c r="N2" s="1342"/>
      <c r="O2" s="1342"/>
      <c r="P2" s="1342"/>
      <c r="Q2" s="1342"/>
      <c r="R2" s="1342"/>
      <c r="S2" s="1342"/>
      <c r="T2" s="1342"/>
      <c r="U2" s="1342"/>
      <c r="V2" s="1342"/>
      <c r="W2" s="1342"/>
      <c r="X2" s="1342"/>
      <c r="Y2" s="1342"/>
      <c r="Z2" s="1342"/>
      <c r="AA2" s="1342"/>
      <c r="AB2" s="1342"/>
      <c r="AC2" s="1342"/>
      <c r="AD2" s="1342"/>
      <c r="AE2" s="1342"/>
      <c r="AF2" s="1342"/>
      <c r="AG2" s="1342"/>
      <c r="AH2" s="1342"/>
      <c r="AI2" s="1342"/>
      <c r="AJ2" s="1342"/>
      <c r="AK2" s="1342"/>
      <c r="AL2" s="1342"/>
      <c r="AM2" s="1342"/>
      <c r="AN2" s="1342"/>
      <c r="AO2" s="1343"/>
      <c r="AP2" s="1344" t="s">
        <v>772</v>
      </c>
      <c r="AQ2" s="1345"/>
      <c r="AR2" s="1345"/>
      <c r="AS2" s="1346"/>
      <c r="AT2" s="1016"/>
      <c r="AU2" s="1347" t="s">
        <v>161</v>
      </c>
      <c r="AV2" s="1348"/>
      <c r="AW2" s="1348"/>
      <c r="AX2" s="1348"/>
      <c r="AY2" s="1348"/>
      <c r="AZ2" s="1348"/>
      <c r="BA2" s="1348"/>
      <c r="BB2" s="1348"/>
      <c r="BC2" s="1348"/>
      <c r="BD2" s="1348"/>
      <c r="BE2" s="1348"/>
      <c r="BF2" s="1348"/>
      <c r="BG2" s="1348"/>
      <c r="BH2" s="1348"/>
      <c r="BI2" s="1348"/>
      <c r="BJ2" s="1348"/>
      <c r="BK2" s="1348"/>
      <c r="BL2" s="1348"/>
      <c r="BM2" s="1349"/>
    </row>
    <row r="3" spans="1:65" s="1027" customFormat="1" ht="42.75" customHeight="1">
      <c r="A3" s="1018" t="s">
        <v>126</v>
      </c>
      <c r="B3" s="1019" t="s">
        <v>148</v>
      </c>
      <c r="C3" s="1020" t="s">
        <v>177</v>
      </c>
      <c r="D3" s="1021" t="s">
        <v>302</v>
      </c>
      <c r="E3" s="1022" t="s">
        <v>181</v>
      </c>
      <c r="F3" s="1021" t="s">
        <v>302</v>
      </c>
      <c r="G3" s="1022" t="s">
        <v>182</v>
      </c>
      <c r="H3" s="1021" t="s">
        <v>302</v>
      </c>
      <c r="I3" s="1022" t="s">
        <v>183</v>
      </c>
      <c r="J3" s="1021" t="s">
        <v>302</v>
      </c>
      <c r="K3" s="1022" t="s">
        <v>184</v>
      </c>
      <c r="L3" s="1021" t="s">
        <v>302</v>
      </c>
      <c r="M3" s="1022" t="s">
        <v>738</v>
      </c>
      <c r="N3" s="1021" t="s">
        <v>302</v>
      </c>
      <c r="O3" s="1022" t="s">
        <v>773</v>
      </c>
      <c r="P3" s="1021" t="s">
        <v>302</v>
      </c>
      <c r="Q3" s="1022" t="s">
        <v>207</v>
      </c>
      <c r="R3" s="1021" t="s">
        <v>302</v>
      </c>
      <c r="S3" s="1022" t="s">
        <v>740</v>
      </c>
      <c r="T3" s="1021" t="s">
        <v>302</v>
      </c>
      <c r="U3" s="1022" t="s">
        <v>188</v>
      </c>
      <c r="V3" s="1021" t="s">
        <v>302</v>
      </c>
      <c r="W3" s="1022" t="s">
        <v>189</v>
      </c>
      <c r="X3" s="1021" t="s">
        <v>302</v>
      </c>
      <c r="Y3" s="1022" t="s">
        <v>190</v>
      </c>
      <c r="Z3" s="1021" t="s">
        <v>302</v>
      </c>
      <c r="AA3" s="1022" t="s">
        <v>345</v>
      </c>
      <c r="AB3" s="1021" t="s">
        <v>302</v>
      </c>
      <c r="AC3" s="1022" t="s">
        <v>195</v>
      </c>
      <c r="AD3" s="1021" t="s">
        <v>302</v>
      </c>
      <c r="AE3" s="1022" t="s">
        <v>718</v>
      </c>
      <c r="AF3" s="1021" t="s">
        <v>302</v>
      </c>
      <c r="AG3" s="1022" t="s">
        <v>198</v>
      </c>
      <c r="AH3" s="1021" t="s">
        <v>302</v>
      </c>
      <c r="AI3" s="1022" t="s">
        <v>307</v>
      </c>
      <c r="AJ3" s="1021" t="s">
        <v>302</v>
      </c>
      <c r="AK3" s="1022" t="s">
        <v>200</v>
      </c>
      <c r="AL3" s="1021" t="s">
        <v>302</v>
      </c>
      <c r="AM3" s="1022" t="s">
        <v>201</v>
      </c>
      <c r="AN3" s="1021" t="s">
        <v>302</v>
      </c>
      <c r="AO3" s="1104" t="s">
        <v>203</v>
      </c>
      <c r="AP3" s="1111" t="s">
        <v>203</v>
      </c>
      <c r="AQ3" s="1023" t="s">
        <v>150</v>
      </c>
      <c r="AR3" s="1024" t="s">
        <v>204</v>
      </c>
      <c r="AS3" s="1025" t="s">
        <v>150</v>
      </c>
      <c r="AT3" s="1026"/>
      <c r="AU3" s="1028" t="s">
        <v>177</v>
      </c>
      <c r="AV3" s="1028" t="s">
        <v>181</v>
      </c>
      <c r="AW3" s="1028" t="s">
        <v>182</v>
      </c>
      <c r="AX3" s="1028" t="s">
        <v>183</v>
      </c>
      <c r="AY3" s="1028" t="s">
        <v>184</v>
      </c>
      <c r="AZ3" s="1028" t="s">
        <v>738</v>
      </c>
      <c r="BA3" s="1028" t="s">
        <v>773</v>
      </c>
      <c r="BB3" s="1028" t="s">
        <v>207</v>
      </c>
      <c r="BC3" s="1028" t="s">
        <v>740</v>
      </c>
      <c r="BD3" s="1028" t="s">
        <v>188</v>
      </c>
      <c r="BE3" s="1028" t="s">
        <v>189</v>
      </c>
      <c r="BF3" s="1028" t="s">
        <v>190</v>
      </c>
      <c r="BG3" s="1028" t="s">
        <v>345</v>
      </c>
      <c r="BH3" s="1028" t="s">
        <v>195</v>
      </c>
      <c r="BI3" s="1028" t="s">
        <v>718</v>
      </c>
      <c r="BJ3" s="1028" t="s">
        <v>198</v>
      </c>
      <c r="BK3" s="1028" t="s">
        <v>307</v>
      </c>
      <c r="BL3" s="1028" t="s">
        <v>200</v>
      </c>
      <c r="BM3" s="1028" t="s">
        <v>201</v>
      </c>
    </row>
    <row r="4" spans="1:65" s="1017" customFormat="1" ht="12" customHeight="1">
      <c r="A4" s="1029"/>
      <c r="B4" s="1030"/>
      <c r="C4" s="1031" t="s">
        <v>127</v>
      </c>
      <c r="D4" s="1032"/>
      <c r="E4" s="1032" t="s">
        <v>127</v>
      </c>
      <c r="F4" s="1032"/>
      <c r="G4" s="1032" t="s">
        <v>127</v>
      </c>
      <c r="H4" s="1032"/>
      <c r="I4" s="1032" t="s">
        <v>127</v>
      </c>
      <c r="J4" s="1032"/>
      <c r="K4" s="1032"/>
      <c r="L4" s="1032"/>
      <c r="M4" s="1032"/>
      <c r="N4" s="1032"/>
      <c r="O4" s="1032"/>
      <c r="P4" s="1032"/>
      <c r="Q4" s="1032"/>
      <c r="R4" s="1032"/>
      <c r="S4" s="1032"/>
      <c r="T4" s="1032"/>
      <c r="U4" s="1032"/>
      <c r="V4" s="1032"/>
      <c r="W4" s="1032" t="s">
        <v>127</v>
      </c>
      <c r="X4" s="1032"/>
      <c r="Y4" s="1032" t="s">
        <v>127</v>
      </c>
      <c r="Z4" s="1032"/>
      <c r="AA4" s="1032" t="s">
        <v>127</v>
      </c>
      <c r="AB4" s="1032"/>
      <c r="AC4" s="1032" t="s">
        <v>127</v>
      </c>
      <c r="AD4" s="1032"/>
      <c r="AE4" s="1032"/>
      <c r="AF4" s="1032"/>
      <c r="AG4" s="1032"/>
      <c r="AH4" s="1032"/>
      <c r="AI4" s="1032" t="s">
        <v>127</v>
      </c>
      <c r="AJ4" s="1032"/>
      <c r="AK4" s="1032"/>
      <c r="AL4" s="1032"/>
      <c r="AM4" s="1032" t="s">
        <v>127</v>
      </c>
      <c r="AN4" s="1032"/>
      <c r="AO4" s="1105"/>
      <c r="AP4" s="1112"/>
      <c r="AQ4" s="1033"/>
      <c r="AR4" s="1034" t="s">
        <v>127</v>
      </c>
      <c r="AS4" s="1035" t="s">
        <v>127</v>
      </c>
      <c r="AT4" s="1036"/>
      <c r="AU4" s="1037" t="s">
        <v>127</v>
      </c>
      <c r="AV4" s="1037" t="s">
        <v>127</v>
      </c>
      <c r="AW4" s="1037" t="s">
        <v>127</v>
      </c>
      <c r="AX4" s="1037" t="s">
        <v>127</v>
      </c>
      <c r="AY4" s="1037"/>
      <c r="AZ4" s="1037"/>
      <c r="BA4" s="1037"/>
      <c r="BB4" s="1037"/>
      <c r="BC4" s="1037"/>
      <c r="BD4" s="1037"/>
      <c r="BE4" s="1037" t="s">
        <v>127</v>
      </c>
      <c r="BF4" s="1037" t="s">
        <v>127</v>
      </c>
      <c r="BG4" s="1037" t="s">
        <v>127</v>
      </c>
      <c r="BH4" s="1037" t="s">
        <v>127</v>
      </c>
      <c r="BI4" s="1037"/>
      <c r="BJ4" s="1037"/>
      <c r="BK4" s="1037" t="s">
        <v>127</v>
      </c>
      <c r="BL4" s="1037"/>
      <c r="BM4" s="1037" t="s">
        <v>127</v>
      </c>
    </row>
    <row r="5" spans="1:65" ht="12" customHeight="1">
      <c r="A5" s="1038">
        <v>14</v>
      </c>
      <c r="B5" s="1039" t="s">
        <v>65</v>
      </c>
      <c r="C5" s="1040">
        <v>104.70588235294119</v>
      </c>
      <c r="D5" s="1041">
        <v>8</v>
      </c>
      <c r="E5" s="1042">
        <v>111.87607573149742</v>
      </c>
      <c r="F5" s="1041">
        <v>11</v>
      </c>
      <c r="G5" s="1042">
        <v>111.72122492080251</v>
      </c>
      <c r="H5" s="1041">
        <v>9</v>
      </c>
      <c r="I5" s="1042">
        <v>113.0484988452656</v>
      </c>
      <c r="J5" s="1041">
        <v>10</v>
      </c>
      <c r="K5" s="1042">
        <v>114.45825932504441</v>
      </c>
      <c r="L5" s="1041">
        <v>1</v>
      </c>
      <c r="M5" s="1042">
        <v>135.70568177760657</v>
      </c>
      <c r="N5" s="1041">
        <v>2</v>
      </c>
      <c r="O5" s="1042">
        <v>114.9437052200614</v>
      </c>
      <c r="P5" s="1041">
        <v>3</v>
      </c>
      <c r="Q5" s="1042">
        <v>111.85521331536154</v>
      </c>
      <c r="R5" s="1041">
        <v>3</v>
      </c>
      <c r="S5" s="1042">
        <v>104.78611573449896</v>
      </c>
      <c r="T5" s="1041">
        <v>13</v>
      </c>
      <c r="U5" s="1042">
        <v>110.53146002822776</v>
      </c>
      <c r="V5" s="1041">
        <v>6</v>
      </c>
      <c r="W5" s="1042">
        <v>103.58886088617962</v>
      </c>
      <c r="X5" s="1041">
        <v>13</v>
      </c>
      <c r="Y5" s="1042">
        <v>104.79796562993013</v>
      </c>
      <c r="Z5" s="1041">
        <v>7</v>
      </c>
      <c r="AA5" s="1042">
        <v>95.659215619389585</v>
      </c>
      <c r="AB5" s="1041">
        <v>24</v>
      </c>
      <c r="AC5" s="1042">
        <v>100.68315115332429</v>
      </c>
      <c r="AD5" s="1041">
        <v>20</v>
      </c>
      <c r="AE5" s="1042">
        <v>103.96638635292949</v>
      </c>
      <c r="AF5" s="1041">
        <v>13</v>
      </c>
      <c r="AG5" s="1042">
        <v>103.69393139841688</v>
      </c>
      <c r="AH5" s="1041">
        <v>12</v>
      </c>
      <c r="AI5" s="1042">
        <v>113.05434103685197</v>
      </c>
      <c r="AJ5" s="1041">
        <v>4</v>
      </c>
      <c r="AK5" s="1042">
        <v>111.93326790971541</v>
      </c>
      <c r="AL5" s="1041">
        <v>2</v>
      </c>
      <c r="AM5" s="1042">
        <v>109.88498789346248</v>
      </c>
      <c r="AN5" s="1041">
        <v>2</v>
      </c>
      <c r="AO5" s="1106">
        <v>110.04435407732551</v>
      </c>
      <c r="AP5" s="1113">
        <v>84.569086108424642</v>
      </c>
      <c r="AQ5" s="1043">
        <v>1</v>
      </c>
      <c r="AR5" s="1044">
        <v>81.803085825287354</v>
      </c>
      <c r="AS5" s="1045">
        <v>4</v>
      </c>
      <c r="AT5" s="1046"/>
      <c r="AU5" s="1047">
        <v>71.2</v>
      </c>
      <c r="AV5" s="1047">
        <v>65</v>
      </c>
      <c r="AW5" s="1047">
        <v>105.8</v>
      </c>
      <c r="AX5" s="1047">
        <v>97.9</v>
      </c>
      <c r="AY5" s="1047">
        <v>64.44</v>
      </c>
      <c r="AZ5" s="1047">
        <v>69.481309070134571</v>
      </c>
      <c r="BA5" s="1047">
        <v>112.3</v>
      </c>
      <c r="BB5" s="1047">
        <v>92.951682265065429</v>
      </c>
      <c r="BC5" s="1047">
        <v>70.678235062919555</v>
      </c>
      <c r="BD5" s="1047">
        <v>99.146719645320303</v>
      </c>
      <c r="BE5" s="1047">
        <v>78.520356551724149</v>
      </c>
      <c r="BF5" s="1047">
        <v>90.85983620114942</v>
      </c>
      <c r="BG5" s="1047">
        <v>53.282183099999997</v>
      </c>
      <c r="BH5" s="1047">
        <v>74.203482399999999</v>
      </c>
      <c r="BI5" s="1047">
        <v>87.123831763754907</v>
      </c>
      <c r="BJ5" s="1047">
        <v>78.599999999999994</v>
      </c>
      <c r="BK5" s="1047">
        <v>90.5</v>
      </c>
      <c r="BL5" s="1047">
        <v>114.06</v>
      </c>
      <c r="BM5" s="1047">
        <v>90.765000000000001</v>
      </c>
    </row>
    <row r="6" spans="1:65" ht="12" customHeight="1">
      <c r="A6" s="1038">
        <v>18</v>
      </c>
      <c r="B6" s="1039" t="s">
        <v>73</v>
      </c>
      <c r="C6" s="1040">
        <v>99.411764705882348</v>
      </c>
      <c r="D6" s="1041">
        <v>15</v>
      </c>
      <c r="E6" s="1042">
        <v>102.12277676419966</v>
      </c>
      <c r="F6" s="1041">
        <v>16</v>
      </c>
      <c r="G6" s="1042">
        <v>104.43505807814151</v>
      </c>
      <c r="H6" s="1041">
        <v>13</v>
      </c>
      <c r="I6" s="1042">
        <v>101.61662817551964</v>
      </c>
      <c r="J6" s="1041">
        <v>18</v>
      </c>
      <c r="K6" s="1042">
        <v>110.49733570159859</v>
      </c>
      <c r="L6" s="1041">
        <v>2</v>
      </c>
      <c r="M6" s="1042">
        <v>130.11521330449997</v>
      </c>
      <c r="N6" s="1041">
        <v>4</v>
      </c>
      <c r="O6" s="1042">
        <v>110.95189355168884</v>
      </c>
      <c r="P6" s="1041">
        <v>5</v>
      </c>
      <c r="Q6" s="1042">
        <v>106.68046761058088</v>
      </c>
      <c r="R6" s="1041">
        <v>7</v>
      </c>
      <c r="S6" s="1042">
        <v>131.23170159650144</v>
      </c>
      <c r="T6" s="1041">
        <v>2</v>
      </c>
      <c r="U6" s="1042">
        <v>124.5637388396152</v>
      </c>
      <c r="V6" s="1041">
        <v>1</v>
      </c>
      <c r="W6" s="1042">
        <v>93.776476207806397</v>
      </c>
      <c r="X6" s="1041">
        <v>25</v>
      </c>
      <c r="Y6" s="1042">
        <v>110.0401643002028</v>
      </c>
      <c r="Z6" s="1041">
        <v>2</v>
      </c>
      <c r="AA6" s="1042">
        <v>113.95486157989228</v>
      </c>
      <c r="AB6" s="1041">
        <v>4</v>
      </c>
      <c r="AC6" s="1042">
        <v>106.77687435549524</v>
      </c>
      <c r="AD6" s="1041">
        <v>12</v>
      </c>
      <c r="AE6" s="1042"/>
      <c r="AF6" s="1041">
        <v>33</v>
      </c>
      <c r="AG6" s="1042">
        <v>115.69920844327177</v>
      </c>
      <c r="AH6" s="1041">
        <v>5</v>
      </c>
      <c r="AI6" s="1042">
        <v>113.1792629606496</v>
      </c>
      <c r="AJ6" s="1041">
        <v>3</v>
      </c>
      <c r="AK6" s="1042">
        <v>98.586849852796846</v>
      </c>
      <c r="AL6" s="1041">
        <v>21</v>
      </c>
      <c r="AM6" s="1042">
        <v>109.10411622276031</v>
      </c>
      <c r="AN6" s="1041">
        <v>3</v>
      </c>
      <c r="AO6" s="1106">
        <v>109.7012978584591</v>
      </c>
      <c r="AP6" s="1113">
        <v>84.305447404225816</v>
      </c>
      <c r="AQ6" s="1043">
        <v>2</v>
      </c>
      <c r="AR6" s="1044">
        <v>80.32081390137931</v>
      </c>
      <c r="AS6" s="1045">
        <v>9</v>
      </c>
      <c r="AT6" s="1046"/>
      <c r="AU6" s="1047">
        <v>67.599999999999994</v>
      </c>
      <c r="AV6" s="1047">
        <v>59.3333333</v>
      </c>
      <c r="AW6" s="1047">
        <v>98.9</v>
      </c>
      <c r="AX6" s="1047">
        <v>88</v>
      </c>
      <c r="AY6" s="1047">
        <v>62.21</v>
      </c>
      <c r="AZ6" s="1047">
        <v>66.618989211903994</v>
      </c>
      <c r="BA6" s="1047">
        <v>108.4</v>
      </c>
      <c r="BB6" s="1047">
        <v>88.651468584392703</v>
      </c>
      <c r="BC6" s="1047">
        <v>88.515782726840229</v>
      </c>
      <c r="BD6" s="1047">
        <v>111.73367373913483</v>
      </c>
      <c r="BE6" s="1047">
        <v>71.08256896551724</v>
      </c>
      <c r="BF6" s="1047">
        <v>95.404822448275837</v>
      </c>
      <c r="BG6" s="1047">
        <v>63.472857900000001</v>
      </c>
      <c r="BH6" s="1047">
        <v>78.694556399999996</v>
      </c>
      <c r="BI6" s="1047" t="s">
        <v>706</v>
      </c>
      <c r="BJ6" s="1047">
        <v>87.7</v>
      </c>
      <c r="BK6" s="1047">
        <v>90.6</v>
      </c>
      <c r="BL6" s="1047">
        <v>100.46</v>
      </c>
      <c r="BM6" s="1047">
        <v>90.12</v>
      </c>
    </row>
    <row r="7" spans="1:65" ht="12" customHeight="1">
      <c r="A7" s="1038">
        <v>16</v>
      </c>
      <c r="B7" s="1039" t="s">
        <v>69</v>
      </c>
      <c r="C7" s="1040">
        <v>105.73529411764706</v>
      </c>
      <c r="D7" s="1041">
        <v>7</v>
      </c>
      <c r="E7" s="1042">
        <v>85.484796385542168</v>
      </c>
      <c r="F7" s="1041">
        <v>24</v>
      </c>
      <c r="G7" s="1042">
        <v>110.2428722280887</v>
      </c>
      <c r="H7" s="1041">
        <v>11</v>
      </c>
      <c r="I7" s="1042">
        <v>117.09006928406467</v>
      </c>
      <c r="J7" s="1041">
        <v>7</v>
      </c>
      <c r="K7" s="1042">
        <v>109.07637655417406</v>
      </c>
      <c r="L7" s="1041">
        <v>3</v>
      </c>
      <c r="M7" s="1042">
        <v>131.3737573989165</v>
      </c>
      <c r="N7" s="1041">
        <v>3</v>
      </c>
      <c r="O7" s="1042">
        <v>110.33776867963152</v>
      </c>
      <c r="P7" s="1041">
        <v>6</v>
      </c>
      <c r="Q7" s="1042">
        <v>117.6070016925822</v>
      </c>
      <c r="R7" s="1041">
        <v>2</v>
      </c>
      <c r="S7" s="1042">
        <v>122.16367995180022</v>
      </c>
      <c r="T7" s="1041">
        <v>4</v>
      </c>
      <c r="U7" s="1042">
        <v>97.091527399592479</v>
      </c>
      <c r="V7" s="1041">
        <v>20</v>
      </c>
      <c r="W7" s="1042">
        <v>114.69892548448732</v>
      </c>
      <c r="X7" s="1041">
        <v>5</v>
      </c>
      <c r="Y7" s="1042">
        <v>101.86915449628127</v>
      </c>
      <c r="Z7" s="1041">
        <v>14</v>
      </c>
      <c r="AA7" s="1042">
        <v>106.58618563734291</v>
      </c>
      <c r="AB7" s="1041">
        <v>11</v>
      </c>
      <c r="AC7" s="1042">
        <v>109.0136434192673</v>
      </c>
      <c r="AD7" s="1041">
        <v>9</v>
      </c>
      <c r="AE7" s="1042">
        <v>106.98590393188341</v>
      </c>
      <c r="AF7" s="1041">
        <v>9</v>
      </c>
      <c r="AG7" s="1042">
        <v>92.480211081794195</v>
      </c>
      <c r="AH7" s="1041">
        <v>27</v>
      </c>
      <c r="AI7" s="1042">
        <v>115.80262336039975</v>
      </c>
      <c r="AJ7" s="1041">
        <v>1</v>
      </c>
      <c r="AK7" s="1042">
        <v>105.9764474975466</v>
      </c>
      <c r="AL7" s="1041">
        <v>6</v>
      </c>
      <c r="AM7" s="1042">
        <v>103.54721549636805</v>
      </c>
      <c r="AN7" s="1041">
        <v>12</v>
      </c>
      <c r="AO7" s="1106">
        <v>109.03058190323873</v>
      </c>
      <c r="AP7" s="1113">
        <v>83.790002192638951</v>
      </c>
      <c r="AQ7" s="1043">
        <v>3</v>
      </c>
      <c r="AR7" s="1044">
        <v>82.057056976551721</v>
      </c>
      <c r="AS7" s="1045">
        <v>3</v>
      </c>
      <c r="AT7" s="1046"/>
      <c r="AU7" s="1047">
        <v>71.900000000000006</v>
      </c>
      <c r="AV7" s="1047">
        <v>49.6666667</v>
      </c>
      <c r="AW7" s="1047">
        <v>104.4</v>
      </c>
      <c r="AX7" s="1047">
        <v>101.4</v>
      </c>
      <c r="AY7" s="1047">
        <v>61.41</v>
      </c>
      <c r="AZ7" s="1047">
        <v>67.263363788245258</v>
      </c>
      <c r="BA7" s="1047">
        <v>107.8</v>
      </c>
      <c r="BB7" s="1047">
        <v>97.731418406535795</v>
      </c>
      <c r="BC7" s="1047">
        <v>82.399402127489253</v>
      </c>
      <c r="BD7" s="1047">
        <v>87.091100077434461</v>
      </c>
      <c r="BE7" s="1047">
        <v>86.941785517241385</v>
      </c>
      <c r="BF7" s="1047">
        <v>88.320556948275865</v>
      </c>
      <c r="BG7" s="1047">
        <v>59.368505399999997</v>
      </c>
      <c r="BH7" s="1047">
        <v>80.343055199999995</v>
      </c>
      <c r="BI7" s="1047">
        <v>89.65418749491829</v>
      </c>
      <c r="BJ7" s="1047">
        <v>70.099999999999994</v>
      </c>
      <c r="BK7" s="1047">
        <v>92.7</v>
      </c>
      <c r="BL7" s="1047">
        <v>107.99</v>
      </c>
      <c r="BM7" s="1047">
        <v>85.53</v>
      </c>
    </row>
    <row r="8" spans="1:65" ht="12" customHeight="1">
      <c r="A8" s="1038">
        <v>24</v>
      </c>
      <c r="B8" s="1039" t="s">
        <v>88</v>
      </c>
      <c r="C8" s="1040">
        <v>106.76470588235294</v>
      </c>
      <c r="D8" s="1041">
        <v>5</v>
      </c>
      <c r="E8" s="1042">
        <v>112.44979913941482</v>
      </c>
      <c r="F8" s="1041">
        <v>10</v>
      </c>
      <c r="G8" s="1042">
        <v>114.67793030623019</v>
      </c>
      <c r="H8" s="1041">
        <v>7</v>
      </c>
      <c r="I8" s="1042">
        <v>128.06004618937646</v>
      </c>
      <c r="J8" s="1041">
        <v>2</v>
      </c>
      <c r="K8" s="1042">
        <v>70.87033747779752</v>
      </c>
      <c r="L8" s="1041">
        <v>27</v>
      </c>
      <c r="M8" s="1042">
        <v>65.618467646992414</v>
      </c>
      <c r="N8" s="1041">
        <v>30</v>
      </c>
      <c r="O8" s="1042">
        <v>84.135107471852606</v>
      </c>
      <c r="P8" s="1041">
        <v>32</v>
      </c>
      <c r="Q8" s="1042">
        <v>110.97850951085483</v>
      </c>
      <c r="R8" s="1041">
        <v>6</v>
      </c>
      <c r="S8" s="1042">
        <v>85.443119830590476</v>
      </c>
      <c r="T8" s="1041">
        <v>26</v>
      </c>
      <c r="U8" s="1042">
        <v>106.88608086511468</v>
      </c>
      <c r="V8" s="1041">
        <v>9</v>
      </c>
      <c r="W8" s="1042">
        <v>116.93738513329086</v>
      </c>
      <c r="X8" s="1041">
        <v>2</v>
      </c>
      <c r="Y8" s="1042">
        <v>111.45493948613925</v>
      </c>
      <c r="Z8" s="1041">
        <v>1</v>
      </c>
      <c r="AA8" s="1042">
        <v>123.20509084380609</v>
      </c>
      <c r="AB8" s="1041">
        <v>1</v>
      </c>
      <c r="AC8" s="1042">
        <v>124.20737530529171</v>
      </c>
      <c r="AD8" s="1041">
        <v>1</v>
      </c>
      <c r="AE8" s="1042">
        <v>120.46142366920213</v>
      </c>
      <c r="AF8" s="1041">
        <v>1</v>
      </c>
      <c r="AG8" s="1042">
        <v>120.09674577836411</v>
      </c>
      <c r="AH8" s="1041">
        <v>2</v>
      </c>
      <c r="AI8" s="1042">
        <v>107.0580886945659</v>
      </c>
      <c r="AJ8" s="1041">
        <v>6</v>
      </c>
      <c r="AK8" s="1042">
        <v>117.81648675171736</v>
      </c>
      <c r="AL8" s="1041">
        <v>1</v>
      </c>
      <c r="AM8" s="1042">
        <v>108.14769975786926</v>
      </c>
      <c r="AN8" s="1041">
        <v>4</v>
      </c>
      <c r="AO8" s="1106">
        <v>108.98622586726232</v>
      </c>
      <c r="AP8" s="1113">
        <v>83.755914578991081</v>
      </c>
      <c r="AQ8" s="1043">
        <v>4</v>
      </c>
      <c r="AR8" s="1044">
        <v>87.789937496551744</v>
      </c>
      <c r="AS8" s="1045">
        <v>1</v>
      </c>
      <c r="AT8" s="1046"/>
      <c r="AU8" s="1047">
        <v>72.599999999999994</v>
      </c>
      <c r="AV8" s="1047">
        <v>65.333333300000007</v>
      </c>
      <c r="AW8" s="1047">
        <v>108.6</v>
      </c>
      <c r="AX8" s="1047">
        <v>110.9</v>
      </c>
      <c r="AY8" s="1047">
        <v>39.9</v>
      </c>
      <c r="AZ8" s="1047">
        <v>33.596655435260118</v>
      </c>
      <c r="BA8" s="1047">
        <v>82.2</v>
      </c>
      <c r="BB8" s="1047">
        <v>92.223141403520373</v>
      </c>
      <c r="BC8" s="1047">
        <v>57.631384325733279</v>
      </c>
      <c r="BD8" s="1047">
        <v>95.876814536007885</v>
      </c>
      <c r="BE8" s="1047">
        <v>88.638537931034477</v>
      </c>
      <c r="BF8" s="1047">
        <v>96.631432534482741</v>
      </c>
      <c r="BG8" s="1047">
        <v>68.625235599999996</v>
      </c>
      <c r="BH8" s="1047">
        <v>91.540835599999994</v>
      </c>
      <c r="BI8" s="1047">
        <v>100.94667303479139</v>
      </c>
      <c r="BJ8" s="1047">
        <v>91.033333299999995</v>
      </c>
      <c r="BK8" s="1047">
        <v>85.7</v>
      </c>
      <c r="BL8" s="1047">
        <v>120.05500000000001</v>
      </c>
      <c r="BM8" s="1047">
        <v>89.33</v>
      </c>
    </row>
    <row r="9" spans="1:65" s="1058" customFormat="1" ht="12" customHeight="1">
      <c r="A9" s="1048">
        <v>15</v>
      </c>
      <c r="B9" s="1049" t="s">
        <v>67</v>
      </c>
      <c r="C9" s="1050">
        <v>94.117647058823522</v>
      </c>
      <c r="D9" s="1051">
        <v>29</v>
      </c>
      <c r="E9" s="1052">
        <v>109.58118192771084</v>
      </c>
      <c r="F9" s="1051">
        <v>14</v>
      </c>
      <c r="G9" s="1052">
        <v>98.627243928194304</v>
      </c>
      <c r="H9" s="1051">
        <v>19</v>
      </c>
      <c r="I9" s="1052">
        <v>136.8360277136259</v>
      </c>
      <c r="J9" s="1051">
        <v>1</v>
      </c>
      <c r="K9" s="1052">
        <v>93.037300177619898</v>
      </c>
      <c r="L9" s="1051">
        <v>8</v>
      </c>
      <c r="M9" s="1052">
        <v>114.82565865757476</v>
      </c>
      <c r="N9" s="1051">
        <v>11</v>
      </c>
      <c r="O9" s="1052">
        <v>104.29887410440124</v>
      </c>
      <c r="P9" s="1051">
        <v>12</v>
      </c>
      <c r="Q9" s="1052">
        <v>111.14078465540508</v>
      </c>
      <c r="R9" s="1051">
        <v>5</v>
      </c>
      <c r="S9" s="1052">
        <v>101.62540704070548</v>
      </c>
      <c r="T9" s="1051">
        <v>17</v>
      </c>
      <c r="U9" s="1052">
        <v>100.41818473307337</v>
      </c>
      <c r="V9" s="1051">
        <v>13</v>
      </c>
      <c r="W9" s="1052">
        <v>101.71811027204079</v>
      </c>
      <c r="X9" s="1051">
        <v>14</v>
      </c>
      <c r="Y9" s="1052">
        <v>94.092644354293427</v>
      </c>
      <c r="Z9" s="1051">
        <v>27</v>
      </c>
      <c r="AA9" s="1052">
        <v>90.497610053859958</v>
      </c>
      <c r="AB9" s="1051">
        <v>28</v>
      </c>
      <c r="AC9" s="1052">
        <v>121.49944830393487</v>
      </c>
      <c r="AD9" s="1051">
        <v>2</v>
      </c>
      <c r="AE9" s="1052">
        <v>100.84980139165533</v>
      </c>
      <c r="AF9" s="1051">
        <v>17</v>
      </c>
      <c r="AG9" s="1052">
        <v>110.29023746701847</v>
      </c>
      <c r="AH9" s="1051">
        <v>9</v>
      </c>
      <c r="AI9" s="1052">
        <v>101.8113678950656</v>
      </c>
      <c r="AJ9" s="1051">
        <v>13</v>
      </c>
      <c r="AK9" s="1052">
        <v>97.19332679097154</v>
      </c>
      <c r="AL9" s="1051">
        <v>23</v>
      </c>
      <c r="AM9" s="1052">
        <v>107.30629539951575</v>
      </c>
      <c r="AN9" s="1051">
        <v>5</v>
      </c>
      <c r="AO9" s="1107">
        <v>105.43689968451386</v>
      </c>
      <c r="AP9" s="1114">
        <v>81.028257407548892</v>
      </c>
      <c r="AQ9" s="1053">
        <v>5</v>
      </c>
      <c r="AR9" s="1054">
        <v>80.833457914137938</v>
      </c>
      <c r="AS9" s="1055">
        <v>7</v>
      </c>
      <c r="AT9" s="1056"/>
      <c r="AU9" s="1057">
        <v>64</v>
      </c>
      <c r="AV9" s="1057">
        <v>63.6666667</v>
      </c>
      <c r="AW9" s="1057">
        <v>93.4</v>
      </c>
      <c r="AX9" s="1057">
        <v>118.5</v>
      </c>
      <c r="AY9" s="1057">
        <v>52.38</v>
      </c>
      <c r="AZ9" s="1057">
        <v>58.790737232678289</v>
      </c>
      <c r="BA9" s="1057">
        <v>101.9</v>
      </c>
      <c r="BB9" s="1057">
        <v>92.35799204864162</v>
      </c>
      <c r="BC9" s="1057">
        <v>68.546337048955849</v>
      </c>
      <c r="BD9" s="1057">
        <v>90.075111705566826</v>
      </c>
      <c r="BE9" s="1057">
        <v>77.102327586206911</v>
      </c>
      <c r="BF9" s="1057">
        <v>81.5783226551724</v>
      </c>
      <c r="BG9" s="1057">
        <v>50.407168800000001</v>
      </c>
      <c r="BH9" s="1057">
        <v>89.545093399999999</v>
      </c>
      <c r="BI9" s="1057">
        <v>84.512133566207169</v>
      </c>
      <c r="BJ9" s="1057">
        <v>83.6</v>
      </c>
      <c r="BK9" s="1057">
        <v>81.5</v>
      </c>
      <c r="BL9" s="1057">
        <v>99.04</v>
      </c>
      <c r="BM9" s="1057">
        <v>88.635000000000005</v>
      </c>
    </row>
    <row r="10" spans="1:65" ht="12" customHeight="1">
      <c r="A10" s="1048">
        <v>5</v>
      </c>
      <c r="B10" s="1049" t="s">
        <v>39</v>
      </c>
      <c r="C10" s="1050">
        <v>104.41176470588236</v>
      </c>
      <c r="D10" s="1051">
        <v>10</v>
      </c>
      <c r="E10" s="1052">
        <v>57.372346471600686</v>
      </c>
      <c r="F10" s="1051">
        <v>33</v>
      </c>
      <c r="G10" s="1052">
        <v>103.48468848996832</v>
      </c>
      <c r="H10" s="1051">
        <v>15</v>
      </c>
      <c r="I10" s="1052">
        <v>92.725173210161671</v>
      </c>
      <c r="J10" s="1051">
        <v>24</v>
      </c>
      <c r="K10" s="1052">
        <v>86.767317939609242</v>
      </c>
      <c r="L10" s="1051">
        <v>15</v>
      </c>
      <c r="M10" s="1052">
        <v>156.71079056976492</v>
      </c>
      <c r="N10" s="1051">
        <v>1</v>
      </c>
      <c r="O10" s="1052">
        <v>122.72262026612077</v>
      </c>
      <c r="P10" s="1051">
        <v>1</v>
      </c>
      <c r="Q10" s="1052">
        <v>119.2133418558839</v>
      </c>
      <c r="R10" s="1051">
        <v>1</v>
      </c>
      <c r="S10" s="1052">
        <v>99.38127836743341</v>
      </c>
      <c r="T10" s="1051">
        <v>18</v>
      </c>
      <c r="U10" s="1052">
        <v>98.168036315222039</v>
      </c>
      <c r="V10" s="1051">
        <v>17</v>
      </c>
      <c r="W10" s="1052">
        <v>106.58294695660086</v>
      </c>
      <c r="X10" s="1051">
        <v>10</v>
      </c>
      <c r="Y10" s="1052">
        <v>90.517132860040547</v>
      </c>
      <c r="Z10" s="1051">
        <v>31</v>
      </c>
      <c r="AA10" s="1052">
        <v>111.36501938958708</v>
      </c>
      <c r="AB10" s="1051">
        <v>6</v>
      </c>
      <c r="AC10" s="1052">
        <v>103.41321763907733</v>
      </c>
      <c r="AD10" s="1051">
        <v>16</v>
      </c>
      <c r="AE10" s="1052">
        <v>101.08244222531546</v>
      </c>
      <c r="AF10" s="1051">
        <v>16</v>
      </c>
      <c r="AG10" s="1052">
        <v>122.25153918205804</v>
      </c>
      <c r="AH10" s="1051">
        <v>1</v>
      </c>
      <c r="AI10" s="1052">
        <v>92.317301686445987</v>
      </c>
      <c r="AJ10" s="1051">
        <v>29</v>
      </c>
      <c r="AK10" s="1052">
        <v>108.56231599607457</v>
      </c>
      <c r="AL10" s="1051">
        <v>4</v>
      </c>
      <c r="AM10" s="1052">
        <v>105.544794188862</v>
      </c>
      <c r="AN10" s="1051">
        <v>9</v>
      </c>
      <c r="AO10" s="1107">
        <v>104.94591545081811</v>
      </c>
      <c r="AP10" s="1114">
        <v>80.650936023953705</v>
      </c>
      <c r="AQ10" s="1053">
        <v>6</v>
      </c>
      <c r="AR10" s="1054">
        <v>74.122741848275865</v>
      </c>
      <c r="AS10" s="1055">
        <v>22</v>
      </c>
      <c r="AT10" s="1056"/>
      <c r="AU10" s="1057">
        <v>71</v>
      </c>
      <c r="AV10" s="1057">
        <v>33.3333333</v>
      </c>
      <c r="AW10" s="1057">
        <v>98</v>
      </c>
      <c r="AX10" s="1057">
        <v>80.3</v>
      </c>
      <c r="AY10" s="1057">
        <v>48.85</v>
      </c>
      <c r="AZ10" s="1057">
        <v>80.235924771719638</v>
      </c>
      <c r="BA10" s="1057">
        <v>119.9</v>
      </c>
      <c r="BB10" s="1057">
        <v>99.066287082239512</v>
      </c>
      <c r="BC10" s="1057">
        <v>67.032672258833841</v>
      </c>
      <c r="BD10" s="1057">
        <v>88.056728574754175</v>
      </c>
      <c r="BE10" s="1057">
        <v>80.789873793103453</v>
      </c>
      <c r="BF10" s="1057">
        <v>78.478354189655164</v>
      </c>
      <c r="BG10" s="1057">
        <v>62.030315799999997</v>
      </c>
      <c r="BH10" s="1057">
        <v>76.215541400000006</v>
      </c>
      <c r="BI10" s="1057">
        <v>84.707086584814348</v>
      </c>
      <c r="BJ10" s="1057">
        <v>92.666666699999993</v>
      </c>
      <c r="BK10" s="1057">
        <v>73.900000000000006</v>
      </c>
      <c r="BL10" s="1057">
        <v>110.625</v>
      </c>
      <c r="BM10" s="1057">
        <v>87.18</v>
      </c>
    </row>
    <row r="11" spans="1:65" ht="12" customHeight="1">
      <c r="A11" s="1038">
        <v>6</v>
      </c>
      <c r="B11" s="1039" t="s">
        <v>41</v>
      </c>
      <c r="C11" s="1040">
        <v>99.117647058823536</v>
      </c>
      <c r="D11" s="1041">
        <v>17</v>
      </c>
      <c r="E11" s="1042">
        <v>130.23522667814112</v>
      </c>
      <c r="F11" s="1041">
        <v>3</v>
      </c>
      <c r="G11" s="1042">
        <v>117.74023231256598</v>
      </c>
      <c r="H11" s="1041">
        <v>2</v>
      </c>
      <c r="I11" s="1042">
        <v>103.92609699769054</v>
      </c>
      <c r="J11" s="1041">
        <v>15</v>
      </c>
      <c r="K11" s="1042">
        <v>79.733570159857919</v>
      </c>
      <c r="L11" s="1041">
        <v>21</v>
      </c>
      <c r="M11" s="1042">
        <v>84.548651098961699</v>
      </c>
      <c r="N11" s="1041">
        <v>23</v>
      </c>
      <c r="O11" s="1042">
        <v>106.96008188331628</v>
      </c>
      <c r="P11" s="1041">
        <v>11</v>
      </c>
      <c r="Q11" s="1042">
        <v>101.85976853990024</v>
      </c>
      <c r="R11" s="1041">
        <v>17</v>
      </c>
      <c r="S11" s="1042">
        <v>114.02002811329342</v>
      </c>
      <c r="T11" s="1041">
        <v>6</v>
      </c>
      <c r="U11" s="1042">
        <v>109.47887840997177</v>
      </c>
      <c r="V11" s="1041">
        <v>7</v>
      </c>
      <c r="W11" s="1042">
        <v>98.668982804112474</v>
      </c>
      <c r="X11" s="1041">
        <v>19</v>
      </c>
      <c r="Y11" s="1042">
        <v>104.78858947487039</v>
      </c>
      <c r="Z11" s="1041">
        <v>8</v>
      </c>
      <c r="AA11" s="1042">
        <v>108.27937432675043</v>
      </c>
      <c r="AB11" s="1041">
        <v>10</v>
      </c>
      <c r="AC11" s="1042">
        <v>98.424115196743557</v>
      </c>
      <c r="AD11" s="1041">
        <v>22</v>
      </c>
      <c r="AE11" s="1042">
        <v>100.15428551998873</v>
      </c>
      <c r="AF11" s="1041">
        <v>18</v>
      </c>
      <c r="AG11" s="1042">
        <v>100.96745817941952</v>
      </c>
      <c r="AH11" s="1041">
        <v>14</v>
      </c>
      <c r="AI11" s="1042">
        <v>109.18176139912556</v>
      </c>
      <c r="AJ11" s="1041">
        <v>5</v>
      </c>
      <c r="AK11" s="1042">
        <v>98.601570166830214</v>
      </c>
      <c r="AL11" s="1041">
        <v>20</v>
      </c>
      <c r="AM11" s="1042">
        <v>101.30145278450364</v>
      </c>
      <c r="AN11" s="1041">
        <v>16</v>
      </c>
      <c r="AO11" s="1106">
        <v>104.61293097431546</v>
      </c>
      <c r="AP11" s="1113">
        <v>80.395037453761418</v>
      </c>
      <c r="AQ11" s="1043">
        <v>7</v>
      </c>
      <c r="AR11" s="1044">
        <v>81.413464714022979</v>
      </c>
      <c r="AS11" s="1045">
        <v>5</v>
      </c>
      <c r="AT11" s="1046"/>
      <c r="AU11" s="1047">
        <v>67.400000000000006</v>
      </c>
      <c r="AV11" s="1047">
        <v>75.666666699999993</v>
      </c>
      <c r="AW11" s="1047">
        <v>111.5</v>
      </c>
      <c r="AX11" s="1047">
        <v>90</v>
      </c>
      <c r="AY11" s="1047">
        <v>44.89</v>
      </c>
      <c r="AZ11" s="1047">
        <v>43.288909362668392</v>
      </c>
      <c r="BA11" s="1047">
        <v>104.5</v>
      </c>
      <c r="BB11" s="1047">
        <v>84.645467656657104</v>
      </c>
      <c r="BC11" s="1047">
        <v>76.90650896241641</v>
      </c>
      <c r="BD11" s="1047">
        <v>98.202553933744682</v>
      </c>
      <c r="BE11" s="1047">
        <v>74.791088965517247</v>
      </c>
      <c r="BF11" s="1047">
        <v>90.851707074712635</v>
      </c>
      <c r="BG11" s="1047">
        <v>60.311611499999998</v>
      </c>
      <c r="BH11" s="1047">
        <v>72.538572900000005</v>
      </c>
      <c r="BI11" s="1047">
        <v>83.92929126575055</v>
      </c>
      <c r="BJ11" s="1047">
        <v>76.533333299999995</v>
      </c>
      <c r="BK11" s="1047">
        <v>87.4</v>
      </c>
      <c r="BL11" s="1047">
        <v>100.47499999999999</v>
      </c>
      <c r="BM11" s="1047">
        <v>83.674999999999997</v>
      </c>
    </row>
    <row r="12" spans="1:65" ht="12" customHeight="1">
      <c r="A12" s="1038">
        <v>4</v>
      </c>
      <c r="B12" s="1039" t="s">
        <v>49</v>
      </c>
      <c r="C12" s="1040">
        <v>99.264705882352942</v>
      </c>
      <c r="D12" s="1041">
        <v>16</v>
      </c>
      <c r="E12" s="1042">
        <v>111.30235232358001</v>
      </c>
      <c r="F12" s="1041">
        <v>13</v>
      </c>
      <c r="G12" s="1042">
        <v>97.043294614572346</v>
      </c>
      <c r="H12" s="1041">
        <v>22</v>
      </c>
      <c r="I12" s="1042">
        <v>103.46420323325636</v>
      </c>
      <c r="J12" s="1041">
        <v>16</v>
      </c>
      <c r="K12" s="1042">
        <v>73.268206039076375</v>
      </c>
      <c r="L12" s="1041">
        <v>24</v>
      </c>
      <c r="M12" s="1042">
        <v>112.0893711368456</v>
      </c>
      <c r="N12" s="1041">
        <v>14</v>
      </c>
      <c r="O12" s="1042">
        <v>98.055271238485147</v>
      </c>
      <c r="P12" s="1041">
        <v>19</v>
      </c>
      <c r="Q12" s="1042">
        <v>104.95837981633834</v>
      </c>
      <c r="R12" s="1041">
        <v>12</v>
      </c>
      <c r="S12" s="1042">
        <v>98.233746081307984</v>
      </c>
      <c r="T12" s="1041">
        <v>20</v>
      </c>
      <c r="U12" s="1042">
        <v>99.047764663488351</v>
      </c>
      <c r="V12" s="1041">
        <v>14</v>
      </c>
      <c r="W12" s="1042">
        <v>115.86805386225096</v>
      </c>
      <c r="X12" s="1041">
        <v>4</v>
      </c>
      <c r="Y12" s="1042">
        <v>109.34389542483657</v>
      </c>
      <c r="Z12" s="1041">
        <v>5</v>
      </c>
      <c r="AA12" s="1042">
        <v>97.407398384201073</v>
      </c>
      <c r="AB12" s="1041">
        <v>23</v>
      </c>
      <c r="AC12" s="1042">
        <v>109.58681641791046</v>
      </c>
      <c r="AD12" s="1041">
        <v>8</v>
      </c>
      <c r="AE12" s="1042">
        <v>107.55627507923629</v>
      </c>
      <c r="AF12" s="1041">
        <v>8</v>
      </c>
      <c r="AG12" s="1042">
        <v>108.44327176781003</v>
      </c>
      <c r="AH12" s="1041">
        <v>10</v>
      </c>
      <c r="AI12" s="1042">
        <v>107.0580886945659</v>
      </c>
      <c r="AJ12" s="1041">
        <v>7</v>
      </c>
      <c r="AK12" s="1042">
        <v>105.21589793915602</v>
      </c>
      <c r="AL12" s="1041">
        <v>8</v>
      </c>
      <c r="AM12" s="1042">
        <v>102.74818401937047</v>
      </c>
      <c r="AN12" s="1041">
        <v>14</v>
      </c>
      <c r="AO12" s="1106">
        <v>103.975553899377</v>
      </c>
      <c r="AP12" s="1113">
        <v>79.905213171671221</v>
      </c>
      <c r="AQ12" s="1043">
        <v>8</v>
      </c>
      <c r="AR12" s="1044">
        <v>80.188721346091967</v>
      </c>
      <c r="AS12" s="1045">
        <v>10</v>
      </c>
      <c r="AT12" s="1046"/>
      <c r="AU12" s="1047">
        <v>67.5</v>
      </c>
      <c r="AV12" s="1047">
        <v>64.666666699999993</v>
      </c>
      <c r="AW12" s="1047">
        <v>91.9</v>
      </c>
      <c r="AX12" s="1047">
        <v>89.6</v>
      </c>
      <c r="AY12" s="1047">
        <v>41.25</v>
      </c>
      <c r="AZ12" s="1047">
        <v>57.389758022064953</v>
      </c>
      <c r="BA12" s="1047">
        <v>95.8</v>
      </c>
      <c r="BB12" s="1047">
        <v>87.220413627377155</v>
      </c>
      <c r="BC12" s="1047">
        <v>66.258661731842238</v>
      </c>
      <c r="BD12" s="1047">
        <v>88.845844903149057</v>
      </c>
      <c r="BE12" s="1047">
        <v>87.827984827586221</v>
      </c>
      <c r="BF12" s="1047">
        <v>94.801157333333322</v>
      </c>
      <c r="BG12" s="1047">
        <v>54.2559209</v>
      </c>
      <c r="BH12" s="1047">
        <v>80.765483700000004</v>
      </c>
      <c r="BI12" s="1047">
        <v>90.132158516399997</v>
      </c>
      <c r="BJ12" s="1047">
        <v>82.2</v>
      </c>
      <c r="BK12" s="1047">
        <v>85.7</v>
      </c>
      <c r="BL12" s="1047">
        <v>107.215</v>
      </c>
      <c r="BM12" s="1047">
        <v>84.87</v>
      </c>
    </row>
    <row r="13" spans="1:65" ht="12" customHeight="1">
      <c r="A13" s="1038">
        <v>26</v>
      </c>
      <c r="B13" s="1039" t="s">
        <v>93</v>
      </c>
      <c r="C13" s="1040">
        <v>104.70588235294119</v>
      </c>
      <c r="D13" s="1041">
        <v>9</v>
      </c>
      <c r="E13" s="1042">
        <v>124.49799191049915</v>
      </c>
      <c r="F13" s="1041">
        <v>6</v>
      </c>
      <c r="G13" s="1042">
        <v>116.26187961985215</v>
      </c>
      <c r="H13" s="1041">
        <v>3</v>
      </c>
      <c r="I13" s="1042">
        <v>116.16628175519629</v>
      </c>
      <c r="J13" s="1041">
        <v>8</v>
      </c>
      <c r="K13" s="1042">
        <v>71.882770870337481</v>
      </c>
      <c r="L13" s="1041">
        <v>26</v>
      </c>
      <c r="M13" s="1042">
        <v>92.369718231713946</v>
      </c>
      <c r="N13" s="1041">
        <v>19</v>
      </c>
      <c r="O13" s="1042">
        <v>89.559877175025576</v>
      </c>
      <c r="P13" s="1041">
        <v>28</v>
      </c>
      <c r="Q13" s="1042">
        <v>111.73254786577102</v>
      </c>
      <c r="R13" s="1041">
        <v>4</v>
      </c>
      <c r="S13" s="1042">
        <v>55.669948579337301</v>
      </c>
      <c r="T13" s="1041">
        <v>33</v>
      </c>
      <c r="U13" s="1042">
        <v>97.542423117136707</v>
      </c>
      <c r="V13" s="1041">
        <v>19</v>
      </c>
      <c r="W13" s="1042">
        <v>118.1452533891366</v>
      </c>
      <c r="X13" s="1041">
        <v>1</v>
      </c>
      <c r="Y13" s="1042">
        <v>106.42916227180528</v>
      </c>
      <c r="Z13" s="1041">
        <v>6</v>
      </c>
      <c r="AA13" s="1042">
        <v>89.228992639138241</v>
      </c>
      <c r="AB13" s="1041">
        <v>29</v>
      </c>
      <c r="AC13" s="1042">
        <v>104.3253762550882</v>
      </c>
      <c r="AD13" s="1041">
        <v>15</v>
      </c>
      <c r="AE13" s="1042">
        <v>113.49984727436633</v>
      </c>
      <c r="AF13" s="1041">
        <v>4</v>
      </c>
      <c r="AG13" s="1042">
        <v>100</v>
      </c>
      <c r="AH13" s="1041">
        <v>17</v>
      </c>
      <c r="AI13" s="1042">
        <v>113.55402873204248</v>
      </c>
      <c r="AJ13" s="1041">
        <v>2</v>
      </c>
      <c r="AK13" s="1042">
        <v>95.485770363101068</v>
      </c>
      <c r="AL13" s="1041">
        <v>25</v>
      </c>
      <c r="AM13" s="1042">
        <v>96.555690072639223</v>
      </c>
      <c r="AN13" s="1041">
        <v>26</v>
      </c>
      <c r="AO13" s="1106">
        <v>102.36453235205067</v>
      </c>
      <c r="AP13" s="1113">
        <v>78.667143112550932</v>
      </c>
      <c r="AQ13" s="1043">
        <v>9</v>
      </c>
      <c r="AR13" s="1044">
        <v>83.33048702586207</v>
      </c>
      <c r="AS13" s="1045">
        <v>2</v>
      </c>
      <c r="AT13" s="1046"/>
      <c r="AU13" s="1047">
        <v>71.2</v>
      </c>
      <c r="AV13" s="1047">
        <v>72.333333300000007</v>
      </c>
      <c r="AW13" s="1047">
        <v>110.1</v>
      </c>
      <c r="AX13" s="1047">
        <v>100.6</v>
      </c>
      <c r="AY13" s="1047">
        <v>40.47</v>
      </c>
      <c r="AZ13" s="1047">
        <v>47.293295734637546</v>
      </c>
      <c r="BA13" s="1047">
        <v>87.5</v>
      </c>
      <c r="BB13" s="1047">
        <v>92.849747276455716</v>
      </c>
      <c r="BC13" s="1047">
        <v>37.549380316763013</v>
      </c>
      <c r="BD13" s="1047">
        <v>87.495553536071625</v>
      </c>
      <c r="BE13" s="1047">
        <v>89.554102068965534</v>
      </c>
      <c r="BF13" s="1047">
        <v>92.274083689655171</v>
      </c>
      <c r="BG13" s="1047">
        <v>49.700548900000001</v>
      </c>
      <c r="BH13" s="1047">
        <v>76.887802300000004</v>
      </c>
      <c r="BI13" s="1047">
        <v>95.112872015918981</v>
      </c>
      <c r="BJ13" s="1047">
        <v>75.8</v>
      </c>
      <c r="BK13" s="1047">
        <v>90.9</v>
      </c>
      <c r="BL13" s="1047">
        <v>97.3</v>
      </c>
      <c r="BM13" s="1047">
        <v>79.754999999999995</v>
      </c>
    </row>
    <row r="14" spans="1:65" s="1058" customFormat="1" ht="12" customHeight="1">
      <c r="A14" s="1038">
        <v>8</v>
      </c>
      <c r="B14" s="1039" t="s">
        <v>46</v>
      </c>
      <c r="C14" s="1040">
        <v>97.794117647058826</v>
      </c>
      <c r="D14" s="1041">
        <v>21</v>
      </c>
      <c r="E14" s="1042">
        <v>134.8250142857143</v>
      </c>
      <c r="F14" s="1041">
        <v>2</v>
      </c>
      <c r="G14" s="1042">
        <v>96.726504751847926</v>
      </c>
      <c r="H14" s="1041">
        <v>23</v>
      </c>
      <c r="I14" s="1042">
        <v>75.635103926097003</v>
      </c>
      <c r="J14" s="1041">
        <v>29</v>
      </c>
      <c r="K14" s="1042">
        <v>91.793960923623459</v>
      </c>
      <c r="L14" s="1041">
        <v>9</v>
      </c>
      <c r="M14" s="1042">
        <v>120.5299063089748</v>
      </c>
      <c r="N14" s="1041">
        <v>9</v>
      </c>
      <c r="O14" s="1042">
        <v>109.21187308085977</v>
      </c>
      <c r="P14" s="1041">
        <v>7</v>
      </c>
      <c r="Q14" s="1042">
        <v>99.863568392030786</v>
      </c>
      <c r="R14" s="1041">
        <v>20</v>
      </c>
      <c r="S14" s="1042">
        <v>85.048720739781587</v>
      </c>
      <c r="T14" s="1041">
        <v>27</v>
      </c>
      <c r="U14" s="1042">
        <v>88.991160187851449</v>
      </c>
      <c r="V14" s="1041">
        <v>30</v>
      </c>
      <c r="W14" s="1042">
        <v>94.077970157401509</v>
      </c>
      <c r="X14" s="1041">
        <v>24</v>
      </c>
      <c r="Y14" s="1042">
        <v>109.59034257381113</v>
      </c>
      <c r="Z14" s="1041">
        <v>4</v>
      </c>
      <c r="AA14" s="1042">
        <v>104.92523913824057</v>
      </c>
      <c r="AB14" s="1041">
        <v>12</v>
      </c>
      <c r="AC14" s="1042">
        <v>92.871032564450459</v>
      </c>
      <c r="AD14" s="1041">
        <v>24</v>
      </c>
      <c r="AE14" s="1042">
        <v>120.3218391690061</v>
      </c>
      <c r="AF14" s="1041">
        <v>2</v>
      </c>
      <c r="AG14" s="1042">
        <v>93.84344762532983</v>
      </c>
      <c r="AH14" s="1041">
        <v>25</v>
      </c>
      <c r="AI14" s="1042">
        <v>106.93316677076827</v>
      </c>
      <c r="AJ14" s="1041">
        <v>8</v>
      </c>
      <c r="AK14" s="1042">
        <v>101.47693817468107</v>
      </c>
      <c r="AL14" s="1041">
        <v>14</v>
      </c>
      <c r="AM14" s="1042">
        <v>106.82203389830509</v>
      </c>
      <c r="AN14" s="1041">
        <v>6</v>
      </c>
      <c r="AO14" s="1106">
        <v>101.67585354969624</v>
      </c>
      <c r="AP14" s="1113">
        <v>78.137893452941555</v>
      </c>
      <c r="AQ14" s="1043">
        <v>10</v>
      </c>
      <c r="AR14" s="1044">
        <v>76.898357089080463</v>
      </c>
      <c r="AS14" s="1045">
        <v>16</v>
      </c>
      <c r="AT14" s="1046"/>
      <c r="AU14" s="1047">
        <v>66.5</v>
      </c>
      <c r="AV14" s="1047">
        <v>78.333333300000007</v>
      </c>
      <c r="AW14" s="1047">
        <v>91.6</v>
      </c>
      <c r="AX14" s="1047">
        <v>65.5</v>
      </c>
      <c r="AY14" s="1047">
        <v>51.68</v>
      </c>
      <c r="AZ14" s="1047">
        <v>61.711312030195096</v>
      </c>
      <c r="BA14" s="1047">
        <v>106.7</v>
      </c>
      <c r="BB14" s="1047">
        <v>82.986625333777582</v>
      </c>
      <c r="BC14" s="1047">
        <v>57.36536213898269</v>
      </c>
      <c r="BD14" s="1047">
        <v>79.825070688502748</v>
      </c>
      <c r="BE14" s="1047">
        <v>71.311101379310344</v>
      </c>
      <c r="BF14" s="1047">
        <v>95.014827011494248</v>
      </c>
      <c r="BG14" s="1047">
        <v>58.443358199999999</v>
      </c>
      <c r="BH14" s="1047">
        <v>68.445950999999994</v>
      </c>
      <c r="BI14" s="1047">
        <v>100.8297012236271</v>
      </c>
      <c r="BJ14" s="1047">
        <v>71.133333300000004</v>
      </c>
      <c r="BK14" s="1047">
        <v>85.6</v>
      </c>
      <c r="BL14" s="1047">
        <v>103.405</v>
      </c>
      <c r="BM14" s="1047">
        <v>88.234999999999999</v>
      </c>
    </row>
    <row r="15" spans="1:65" s="1059" customFormat="1" ht="12" customHeight="1">
      <c r="A15" s="1048">
        <v>10</v>
      </c>
      <c r="B15" s="1049" t="s">
        <v>56</v>
      </c>
      <c r="C15" s="1050">
        <v>97.20588235294116</v>
      </c>
      <c r="D15" s="1051">
        <v>23</v>
      </c>
      <c r="E15" s="1052">
        <v>139.98852547332186</v>
      </c>
      <c r="F15" s="1051">
        <v>1</v>
      </c>
      <c r="G15" s="1052">
        <v>100</v>
      </c>
      <c r="H15" s="1051">
        <v>17</v>
      </c>
      <c r="I15" s="1052">
        <v>118.82217090069285</v>
      </c>
      <c r="J15" s="1051">
        <v>6</v>
      </c>
      <c r="K15" s="1052">
        <v>86.909413854351698</v>
      </c>
      <c r="L15" s="1051">
        <v>14</v>
      </c>
      <c r="M15" s="1052">
        <v>87.744268895034793</v>
      </c>
      <c r="N15" s="1051">
        <v>21</v>
      </c>
      <c r="O15" s="1052">
        <v>90.583418628454453</v>
      </c>
      <c r="P15" s="1051">
        <v>26</v>
      </c>
      <c r="Q15" s="1052">
        <v>85.581665068183781</v>
      </c>
      <c r="R15" s="1051">
        <v>30</v>
      </c>
      <c r="S15" s="1052">
        <v>109.7901454207619</v>
      </c>
      <c r="T15" s="1051">
        <v>11</v>
      </c>
      <c r="U15" s="1052">
        <v>117.16674815384029</v>
      </c>
      <c r="V15" s="1051">
        <v>2</v>
      </c>
      <c r="W15" s="1052">
        <v>101.6849240287508</v>
      </c>
      <c r="X15" s="1051">
        <v>15</v>
      </c>
      <c r="Y15" s="1052">
        <v>94.625992224475979</v>
      </c>
      <c r="Z15" s="1051">
        <v>26</v>
      </c>
      <c r="AA15" s="1052">
        <v>108.37469012567324</v>
      </c>
      <c r="AB15" s="1051">
        <v>9</v>
      </c>
      <c r="AC15" s="1052">
        <v>108.24302876526457</v>
      </c>
      <c r="AD15" s="1051">
        <v>11</v>
      </c>
      <c r="AE15" s="1052">
        <v>104.98679718194896</v>
      </c>
      <c r="AF15" s="1051">
        <v>12</v>
      </c>
      <c r="AG15" s="1052">
        <v>95.95426556728232</v>
      </c>
      <c r="AH15" s="1051">
        <v>22</v>
      </c>
      <c r="AI15" s="1052">
        <v>96.439725171767648</v>
      </c>
      <c r="AJ15" s="1051">
        <v>20</v>
      </c>
      <c r="AK15" s="1052">
        <v>92.414131501472028</v>
      </c>
      <c r="AL15" s="1051">
        <v>29</v>
      </c>
      <c r="AM15" s="1052">
        <v>91.404358353510901</v>
      </c>
      <c r="AN15" s="1051">
        <v>28</v>
      </c>
      <c r="AO15" s="1107">
        <v>101.66755336349721</v>
      </c>
      <c r="AP15" s="1114">
        <v>78.13151475984759</v>
      </c>
      <c r="AQ15" s="1053">
        <v>11</v>
      </c>
      <c r="AR15" s="1054">
        <v>79.699105557241381</v>
      </c>
      <c r="AS15" s="1055">
        <v>11</v>
      </c>
      <c r="AT15" s="1056"/>
      <c r="AU15" s="1057">
        <v>66.099999999999994</v>
      </c>
      <c r="AV15" s="1057">
        <v>81.333333300000007</v>
      </c>
      <c r="AW15" s="1057">
        <v>94.7</v>
      </c>
      <c r="AX15" s="1057">
        <v>102.9</v>
      </c>
      <c r="AY15" s="1057">
        <v>48.93</v>
      </c>
      <c r="AZ15" s="1057">
        <v>44.925065674257816</v>
      </c>
      <c r="BA15" s="1057">
        <v>88.5</v>
      </c>
      <c r="BB15" s="1057">
        <v>71.118363671660717</v>
      </c>
      <c r="BC15" s="1057">
        <v>74.053453086303918</v>
      </c>
      <c r="BD15" s="1057">
        <v>105.09857309399474</v>
      </c>
      <c r="BE15" s="1057">
        <v>77.077172413793107</v>
      </c>
      <c r="BF15" s="1057">
        <v>82.040735258620685</v>
      </c>
      <c r="BG15" s="1057">
        <v>60.364702399999999</v>
      </c>
      <c r="BH15" s="1057">
        <v>79.775112199999995</v>
      </c>
      <c r="BI15" s="1057">
        <v>87.978936038473236</v>
      </c>
      <c r="BJ15" s="1057">
        <v>72.733333299999998</v>
      </c>
      <c r="BK15" s="1057">
        <v>77.2</v>
      </c>
      <c r="BL15" s="1057">
        <v>94.17</v>
      </c>
      <c r="BM15" s="1057">
        <v>75.5</v>
      </c>
    </row>
    <row r="16" spans="1:65" ht="12" customHeight="1">
      <c r="A16" s="1038">
        <v>13</v>
      </c>
      <c r="B16" s="1039" t="s">
        <v>62</v>
      </c>
      <c r="C16" s="1040">
        <v>106.32352941176471</v>
      </c>
      <c r="D16" s="1041">
        <v>6</v>
      </c>
      <c r="E16" s="1042">
        <v>99.254159552495693</v>
      </c>
      <c r="F16" s="1041">
        <v>18</v>
      </c>
      <c r="G16" s="1042">
        <v>116.26187961985215</v>
      </c>
      <c r="H16" s="1041">
        <v>4</v>
      </c>
      <c r="I16" s="1042">
        <v>118.82217090069285</v>
      </c>
      <c r="J16" s="1041">
        <v>5</v>
      </c>
      <c r="K16" s="1042">
        <v>70.053285968028419</v>
      </c>
      <c r="L16" s="1041">
        <v>29</v>
      </c>
      <c r="M16" s="1042">
        <v>86.692584061544068</v>
      </c>
      <c r="N16" s="1041">
        <v>22</v>
      </c>
      <c r="O16" s="1042">
        <v>102.25179119754351</v>
      </c>
      <c r="P16" s="1041">
        <v>15</v>
      </c>
      <c r="Q16" s="1042">
        <v>106.46953330194748</v>
      </c>
      <c r="R16" s="1041">
        <v>8</v>
      </c>
      <c r="S16" s="1042">
        <v>103.40730454183007</v>
      </c>
      <c r="T16" s="1041">
        <v>15</v>
      </c>
      <c r="U16" s="1042">
        <v>95.782214455357007</v>
      </c>
      <c r="V16" s="1041">
        <v>23</v>
      </c>
      <c r="W16" s="1042">
        <v>112.09185788372307</v>
      </c>
      <c r="X16" s="1041">
        <v>7</v>
      </c>
      <c r="Y16" s="1042">
        <v>96.566581361280114</v>
      </c>
      <c r="Z16" s="1041">
        <v>23</v>
      </c>
      <c r="AA16" s="1042">
        <v>100.02351166965889</v>
      </c>
      <c r="AB16" s="1041">
        <v>20</v>
      </c>
      <c r="AC16" s="1042">
        <v>105.54909525101763</v>
      </c>
      <c r="AD16" s="1041">
        <v>13</v>
      </c>
      <c r="AE16" s="1042">
        <v>103.15374785466159</v>
      </c>
      <c r="AF16" s="1041">
        <v>14</v>
      </c>
      <c r="AG16" s="1042">
        <v>75.549692216358849</v>
      </c>
      <c r="AH16" s="1041">
        <v>32</v>
      </c>
      <c r="AI16" s="1042">
        <v>92.816989381636475</v>
      </c>
      <c r="AJ16" s="1041">
        <v>27</v>
      </c>
      <c r="AK16" s="1042">
        <v>100.92247301275761</v>
      </c>
      <c r="AL16" s="1041">
        <v>17</v>
      </c>
      <c r="AM16" s="1042">
        <v>105.04237288135594</v>
      </c>
      <c r="AN16" s="1041">
        <v>10</v>
      </c>
      <c r="AO16" s="1106">
        <v>101.40331240705729</v>
      </c>
      <c r="AP16" s="1113">
        <v>77.928445584823521</v>
      </c>
      <c r="AQ16" s="1043">
        <v>12</v>
      </c>
      <c r="AR16" s="1044">
        <v>80.622330021609187</v>
      </c>
      <c r="AS16" s="1045">
        <v>8</v>
      </c>
      <c r="AT16" s="1046"/>
      <c r="AU16" s="1047">
        <v>72.3</v>
      </c>
      <c r="AV16" s="1047">
        <v>57.6666667</v>
      </c>
      <c r="AW16" s="1047">
        <v>110.1</v>
      </c>
      <c r="AX16" s="1047">
        <v>102.9</v>
      </c>
      <c r="AY16" s="1047">
        <v>39.44</v>
      </c>
      <c r="AZ16" s="1047">
        <v>44.386603039510561</v>
      </c>
      <c r="BA16" s="1047">
        <v>99.9</v>
      </c>
      <c r="BB16" s="1047">
        <v>88.476182173918346</v>
      </c>
      <c r="BC16" s="1047">
        <v>69.748226913464379</v>
      </c>
      <c r="BD16" s="1047">
        <v>85.91664636645524</v>
      </c>
      <c r="BE16" s="1047">
        <v>84.965628275862088</v>
      </c>
      <c r="BF16" s="1047">
        <v>83.723226040229861</v>
      </c>
      <c r="BG16" s="1047">
        <v>55.713096</v>
      </c>
      <c r="BH16" s="1047">
        <v>77.789683199999999</v>
      </c>
      <c r="BI16" s="1047">
        <v>86.442840702206411</v>
      </c>
      <c r="BJ16" s="1047">
        <v>57.266666700000002</v>
      </c>
      <c r="BK16" s="1047">
        <v>74.3</v>
      </c>
      <c r="BL16" s="1047">
        <v>102.84</v>
      </c>
      <c r="BM16" s="1047">
        <v>86.765000000000001</v>
      </c>
    </row>
    <row r="17" spans="1:65" ht="12" customHeight="1">
      <c r="A17" s="1060">
        <v>11</v>
      </c>
      <c r="B17" s="1061" t="s">
        <v>58</v>
      </c>
      <c r="C17" s="1062">
        <v>108.08823529411764</v>
      </c>
      <c r="D17" s="1063">
        <v>2</v>
      </c>
      <c r="E17" s="1064">
        <v>80.321285197934586</v>
      </c>
      <c r="F17" s="1063">
        <v>28</v>
      </c>
      <c r="G17" s="1064">
        <v>107.49736008447729</v>
      </c>
      <c r="H17" s="1063">
        <v>12</v>
      </c>
      <c r="I17" s="1064">
        <v>111.5473441108545</v>
      </c>
      <c r="J17" s="1063">
        <v>11</v>
      </c>
      <c r="K17" s="1064">
        <v>80.284191829484911</v>
      </c>
      <c r="L17" s="1063">
        <v>20</v>
      </c>
      <c r="M17" s="1064">
        <v>73.678469975158322</v>
      </c>
      <c r="N17" s="1063">
        <v>29</v>
      </c>
      <c r="O17" s="1064">
        <v>108.39303991811668</v>
      </c>
      <c r="P17" s="1063">
        <v>10</v>
      </c>
      <c r="Q17" s="1064">
        <v>95.091178511973837</v>
      </c>
      <c r="R17" s="1063">
        <v>23</v>
      </c>
      <c r="S17" s="1064">
        <v>83.201650137587947</v>
      </c>
      <c r="T17" s="1063">
        <v>28</v>
      </c>
      <c r="U17" s="1064">
        <v>94.792213050731959</v>
      </c>
      <c r="V17" s="1063">
        <v>24</v>
      </c>
      <c r="W17" s="1064">
        <v>104.55792830497681</v>
      </c>
      <c r="X17" s="1063">
        <v>11</v>
      </c>
      <c r="Y17" s="1064">
        <v>100.0403574487266</v>
      </c>
      <c r="Z17" s="1063">
        <v>19</v>
      </c>
      <c r="AA17" s="1064">
        <v>118.55646642728905</v>
      </c>
      <c r="AB17" s="1063">
        <v>2</v>
      </c>
      <c r="AC17" s="1064">
        <v>110.299465807327</v>
      </c>
      <c r="AD17" s="1063">
        <v>7</v>
      </c>
      <c r="AE17" s="1064">
        <v>99.576694484694684</v>
      </c>
      <c r="AF17" s="1063">
        <v>20</v>
      </c>
      <c r="AG17" s="1064">
        <v>117.37027269129288</v>
      </c>
      <c r="AH17" s="1063">
        <v>4</v>
      </c>
      <c r="AI17" s="1064">
        <v>91.567770143660212</v>
      </c>
      <c r="AJ17" s="1063">
        <v>30</v>
      </c>
      <c r="AK17" s="1064">
        <v>99.715407262021586</v>
      </c>
      <c r="AL17" s="1063">
        <v>19</v>
      </c>
      <c r="AM17" s="1064">
        <v>110.19370460048425</v>
      </c>
      <c r="AN17" s="1063">
        <v>1</v>
      </c>
      <c r="AO17" s="1108">
        <v>101.30585454483669</v>
      </c>
      <c r="AP17" s="1115">
        <v>77.853549217706998</v>
      </c>
      <c r="AQ17" s="1065">
        <v>13</v>
      </c>
      <c r="AR17" s="1066">
        <v>79.620322436321842</v>
      </c>
      <c r="AS17" s="1067">
        <v>12</v>
      </c>
      <c r="AT17" s="1068"/>
      <c r="AU17" s="1069">
        <v>73.5</v>
      </c>
      <c r="AV17" s="1069">
        <v>46.6666667</v>
      </c>
      <c r="AW17" s="1069">
        <v>101.8</v>
      </c>
      <c r="AX17" s="1069">
        <v>96.6</v>
      </c>
      <c r="AY17" s="1069">
        <v>45.2</v>
      </c>
      <c r="AZ17" s="1069">
        <v>37.723376627281063</v>
      </c>
      <c r="BA17" s="1069">
        <v>105.9</v>
      </c>
      <c r="BB17" s="1069">
        <v>79.020769343450254</v>
      </c>
      <c r="BC17" s="1069">
        <v>56.119513017803072</v>
      </c>
      <c r="BD17" s="1069">
        <v>85.028615106506578</v>
      </c>
      <c r="BE17" s="1069">
        <v>79.254909655172426</v>
      </c>
      <c r="BF17" s="1069">
        <v>86.734989908045961</v>
      </c>
      <c r="BG17" s="1069">
        <v>66.035951800000007</v>
      </c>
      <c r="BH17" s="1069">
        <v>81.290706299999997</v>
      </c>
      <c r="BI17" s="1069">
        <v>83.445269978174139</v>
      </c>
      <c r="BJ17" s="1069">
        <v>88.966666700000005</v>
      </c>
      <c r="BK17" s="1069">
        <v>73.3</v>
      </c>
      <c r="BL17" s="1069">
        <v>101.61</v>
      </c>
      <c r="BM17" s="1069">
        <v>91.02</v>
      </c>
    </row>
    <row r="18" spans="1:65" ht="12" customHeight="1">
      <c r="A18" s="1038">
        <v>32</v>
      </c>
      <c r="B18" s="1039" t="s">
        <v>105</v>
      </c>
      <c r="C18" s="1040">
        <v>91.617647058823522</v>
      </c>
      <c r="D18" s="1041">
        <v>31</v>
      </c>
      <c r="E18" s="1042">
        <v>117.61331032702238</v>
      </c>
      <c r="F18" s="1041">
        <v>7</v>
      </c>
      <c r="G18" s="1042">
        <v>99.366420274551203</v>
      </c>
      <c r="H18" s="1041">
        <v>18</v>
      </c>
      <c r="I18" s="1042">
        <v>97.806004618937664</v>
      </c>
      <c r="J18" s="1041">
        <v>22</v>
      </c>
      <c r="K18" s="1042">
        <v>94.866785079928945</v>
      </c>
      <c r="L18" s="1041">
        <v>7</v>
      </c>
      <c r="M18" s="1042">
        <v>106.64964789235584</v>
      </c>
      <c r="N18" s="1041">
        <v>16</v>
      </c>
      <c r="O18" s="1042">
        <v>108.70010235414533</v>
      </c>
      <c r="P18" s="1041">
        <v>9</v>
      </c>
      <c r="Q18" s="1042">
        <v>93.60384996559003</v>
      </c>
      <c r="R18" s="1041">
        <v>25</v>
      </c>
      <c r="S18" s="1042">
        <v>96.701459298796834</v>
      </c>
      <c r="T18" s="1041">
        <v>22</v>
      </c>
      <c r="U18" s="1042">
        <v>100.65880166771444</v>
      </c>
      <c r="V18" s="1041">
        <v>12</v>
      </c>
      <c r="W18" s="1042">
        <v>97.717617141297424</v>
      </c>
      <c r="X18" s="1041">
        <v>20</v>
      </c>
      <c r="Y18" s="1042">
        <v>97.840274284426414</v>
      </c>
      <c r="Z18" s="1041">
        <v>21</v>
      </c>
      <c r="AA18" s="1042">
        <v>88.693351346499099</v>
      </c>
      <c r="AB18" s="1041">
        <v>30</v>
      </c>
      <c r="AC18" s="1042">
        <v>91.855403527815454</v>
      </c>
      <c r="AD18" s="1041">
        <v>25</v>
      </c>
      <c r="AE18" s="1042">
        <v>106.1885074192691</v>
      </c>
      <c r="AF18" s="1041">
        <v>11</v>
      </c>
      <c r="AG18" s="1042">
        <v>95.206684300791551</v>
      </c>
      <c r="AH18" s="1041">
        <v>23</v>
      </c>
      <c r="AI18" s="1042">
        <v>103.06058713304185</v>
      </c>
      <c r="AJ18" s="1041">
        <v>11</v>
      </c>
      <c r="AK18" s="1042">
        <v>106.26104023552503</v>
      </c>
      <c r="AL18" s="1041">
        <v>5</v>
      </c>
      <c r="AM18" s="1042">
        <v>106.24092009685231</v>
      </c>
      <c r="AN18" s="1041">
        <v>8</v>
      </c>
      <c r="AO18" s="1106">
        <v>100.85495109066321</v>
      </c>
      <c r="AP18" s="1113">
        <v>77.507029913174662</v>
      </c>
      <c r="AQ18" s="1043">
        <v>14</v>
      </c>
      <c r="AR18" s="1044">
        <v>75.568543399770121</v>
      </c>
      <c r="AS18" s="1045">
        <v>18</v>
      </c>
      <c r="AT18" s="1046"/>
      <c r="AU18" s="1047">
        <v>62.3</v>
      </c>
      <c r="AV18" s="1047">
        <v>68.333333300000007</v>
      </c>
      <c r="AW18" s="1047">
        <v>94.1</v>
      </c>
      <c r="AX18" s="1047">
        <v>84.7</v>
      </c>
      <c r="AY18" s="1047">
        <v>53.41</v>
      </c>
      <c r="AZ18" s="1047">
        <v>54.604619720886198</v>
      </c>
      <c r="BA18" s="1047">
        <v>106.2</v>
      </c>
      <c r="BB18" s="1047">
        <v>77.784799321405302</v>
      </c>
      <c r="BC18" s="1047">
        <v>65.225134297038466</v>
      </c>
      <c r="BD18" s="1047">
        <v>90.290945095939847</v>
      </c>
      <c r="BE18" s="1047">
        <v>74.069953793103451</v>
      </c>
      <c r="BF18" s="1047">
        <v>84.827517804597704</v>
      </c>
      <c r="BG18" s="1047">
        <v>49.402196699999998</v>
      </c>
      <c r="BH18" s="1047">
        <v>67.697432399999997</v>
      </c>
      <c r="BI18" s="1047">
        <v>88.985969217347517</v>
      </c>
      <c r="BJ18" s="1047">
        <v>72.166666699999993</v>
      </c>
      <c r="BK18" s="1047">
        <v>82.5</v>
      </c>
      <c r="BL18" s="1047">
        <v>108.28</v>
      </c>
      <c r="BM18" s="1047">
        <v>87.754999999999995</v>
      </c>
    </row>
    <row r="19" spans="1:65" s="1058" customFormat="1" ht="12" customHeight="1">
      <c r="A19" s="1038">
        <v>27</v>
      </c>
      <c r="B19" s="1039" t="s">
        <v>95</v>
      </c>
      <c r="C19" s="1040">
        <v>97.64705882352942</v>
      </c>
      <c r="D19" s="1041">
        <v>22</v>
      </c>
      <c r="E19" s="1042">
        <v>126.79288588640274</v>
      </c>
      <c r="F19" s="1041">
        <v>4</v>
      </c>
      <c r="G19" s="1042">
        <v>111.51003167898625</v>
      </c>
      <c r="H19" s="1041">
        <v>10</v>
      </c>
      <c r="I19" s="1042">
        <v>119.16859122401848</v>
      </c>
      <c r="J19" s="1041">
        <v>3</v>
      </c>
      <c r="K19" s="1042">
        <v>69.573712255772662</v>
      </c>
      <c r="L19" s="1041">
        <v>31</v>
      </c>
      <c r="M19" s="1042">
        <v>76.420987048313322</v>
      </c>
      <c r="N19" s="1041">
        <v>27</v>
      </c>
      <c r="O19" s="1042">
        <v>73.183213920163766</v>
      </c>
      <c r="P19" s="1041">
        <v>33</v>
      </c>
      <c r="Q19" s="1042">
        <v>101.84488273178663</v>
      </c>
      <c r="R19" s="1041">
        <v>18</v>
      </c>
      <c r="S19" s="1042">
        <v>64.416549181506781</v>
      </c>
      <c r="T19" s="1041">
        <v>32</v>
      </c>
      <c r="U19" s="1042">
        <v>96.847061611780362</v>
      </c>
      <c r="V19" s="1041">
        <v>21</v>
      </c>
      <c r="W19" s="1042">
        <v>97.059592393776754</v>
      </c>
      <c r="X19" s="1041">
        <v>21</v>
      </c>
      <c r="Y19" s="1042">
        <v>102.08688201487487</v>
      </c>
      <c r="Z19" s="1041">
        <v>12</v>
      </c>
      <c r="AA19" s="1042">
        <v>91.370824416517067</v>
      </c>
      <c r="AB19" s="1041">
        <v>27</v>
      </c>
      <c r="AC19" s="1042">
        <v>115.72356716417912</v>
      </c>
      <c r="AD19" s="1041">
        <v>5</v>
      </c>
      <c r="AE19" s="1042">
        <v>112.54361322704621</v>
      </c>
      <c r="AF19" s="1041">
        <v>5</v>
      </c>
      <c r="AG19" s="1042">
        <v>110.90589274406332</v>
      </c>
      <c r="AH19" s="1041">
        <v>8</v>
      </c>
      <c r="AI19" s="1042">
        <v>101.18675827607746</v>
      </c>
      <c r="AJ19" s="1041">
        <v>14</v>
      </c>
      <c r="AK19" s="1042">
        <v>108.81746810598626</v>
      </c>
      <c r="AL19" s="1041">
        <v>3</v>
      </c>
      <c r="AM19" s="1042">
        <v>97.475786924939484</v>
      </c>
      <c r="AN19" s="1041">
        <v>23</v>
      </c>
      <c r="AO19" s="1106">
        <v>100.17180541952462</v>
      </c>
      <c r="AP19" s="1113">
        <v>76.982032464904663</v>
      </c>
      <c r="AQ19" s="1043">
        <v>15</v>
      </c>
      <c r="AR19" s="1044">
        <v>80.864398264137932</v>
      </c>
      <c r="AS19" s="1045">
        <v>6</v>
      </c>
      <c r="AT19" s="1046"/>
      <c r="AU19" s="1047">
        <v>66.400000000000006</v>
      </c>
      <c r="AV19" s="1047">
        <v>73.666666699999993</v>
      </c>
      <c r="AW19" s="1047">
        <v>105.6</v>
      </c>
      <c r="AX19" s="1047">
        <v>103.2</v>
      </c>
      <c r="AY19" s="1047">
        <v>39.17</v>
      </c>
      <c r="AZ19" s="1047">
        <v>39.127545368736428</v>
      </c>
      <c r="BA19" s="1047">
        <v>71.5</v>
      </c>
      <c r="BB19" s="1047">
        <v>84.63309755011467</v>
      </c>
      <c r="BC19" s="1047">
        <v>43.448962422926328</v>
      </c>
      <c r="BD19" s="1047">
        <v>86.871814265766986</v>
      </c>
      <c r="BE19" s="1047">
        <v>73.571171034482774</v>
      </c>
      <c r="BF19" s="1047">
        <v>88.50932670689653</v>
      </c>
      <c r="BG19" s="1047">
        <v>50.893549200000002</v>
      </c>
      <c r="BH19" s="1047">
        <v>85.288269</v>
      </c>
      <c r="BI19" s="1047">
        <v>94.311547884264712</v>
      </c>
      <c r="BJ19" s="1047">
        <v>84.066666699999999</v>
      </c>
      <c r="BK19" s="1047">
        <v>81</v>
      </c>
      <c r="BL19" s="1047">
        <v>110.88500000000001</v>
      </c>
      <c r="BM19" s="1047">
        <v>80.515000000000001</v>
      </c>
    </row>
    <row r="20" spans="1:65" ht="12" customHeight="1">
      <c r="A20" s="1048">
        <v>25</v>
      </c>
      <c r="B20" s="1049" t="s">
        <v>91</v>
      </c>
      <c r="C20" s="1050">
        <v>102.50000000000001</v>
      </c>
      <c r="D20" s="1051">
        <v>12</v>
      </c>
      <c r="E20" s="1052">
        <v>98.680435972461268</v>
      </c>
      <c r="F20" s="1051">
        <v>19</v>
      </c>
      <c r="G20" s="1052">
        <v>92.397043294614562</v>
      </c>
      <c r="H20" s="1051">
        <v>25</v>
      </c>
      <c r="I20" s="1052">
        <v>106.00461893764435</v>
      </c>
      <c r="J20" s="1051">
        <v>12</v>
      </c>
      <c r="K20" s="1052">
        <v>72.13143872113676</v>
      </c>
      <c r="L20" s="1051">
        <v>25</v>
      </c>
      <c r="M20" s="1052">
        <v>59.714870814441824</v>
      </c>
      <c r="N20" s="1051">
        <v>31</v>
      </c>
      <c r="O20" s="1052">
        <v>97.031729785056285</v>
      </c>
      <c r="P20" s="1051">
        <v>21</v>
      </c>
      <c r="Q20" s="1052">
        <v>102.83224243448026</v>
      </c>
      <c r="R20" s="1051">
        <v>16</v>
      </c>
      <c r="S20" s="1052">
        <v>73.651331920616215</v>
      </c>
      <c r="T20" s="1051">
        <v>30</v>
      </c>
      <c r="U20" s="1052">
        <v>98.792876429817483</v>
      </c>
      <c r="V20" s="1051">
        <v>16</v>
      </c>
      <c r="W20" s="1052">
        <v>107.56243835865709</v>
      </c>
      <c r="X20" s="1051">
        <v>9</v>
      </c>
      <c r="Y20" s="1052">
        <v>109.78456096461571</v>
      </c>
      <c r="Z20" s="1051">
        <v>3</v>
      </c>
      <c r="AA20" s="1052">
        <v>116.78799802513464</v>
      </c>
      <c r="AB20" s="1051">
        <v>3</v>
      </c>
      <c r="AC20" s="1052">
        <v>121.45603772048847</v>
      </c>
      <c r="AD20" s="1051">
        <v>3</v>
      </c>
      <c r="AE20" s="1052">
        <v>112.41365524410503</v>
      </c>
      <c r="AF20" s="1051">
        <v>6</v>
      </c>
      <c r="AG20" s="1052">
        <v>112.40105540897099</v>
      </c>
      <c r="AH20" s="1051">
        <v>7</v>
      </c>
      <c r="AI20" s="1052">
        <v>96.189881324172404</v>
      </c>
      <c r="AJ20" s="1051">
        <v>21</v>
      </c>
      <c r="AK20" s="1052">
        <v>95.088321884200184</v>
      </c>
      <c r="AL20" s="1051">
        <v>26</v>
      </c>
      <c r="AM20" s="1052">
        <v>98.401937046004846</v>
      </c>
      <c r="AN20" s="1051">
        <v>22</v>
      </c>
      <c r="AO20" s="1107">
        <v>100.12143783753677</v>
      </c>
      <c r="AP20" s="1114">
        <v>76.943324978147004</v>
      </c>
      <c r="AQ20" s="1053">
        <v>16</v>
      </c>
      <c r="AR20" s="1054">
        <v>79.589289063218388</v>
      </c>
      <c r="AS20" s="1055">
        <v>13</v>
      </c>
      <c r="AT20" s="1056"/>
      <c r="AU20" s="1057">
        <v>69.7</v>
      </c>
      <c r="AV20" s="1057">
        <v>57.3333333</v>
      </c>
      <c r="AW20" s="1057">
        <v>87.5</v>
      </c>
      <c r="AX20" s="1057">
        <v>91.8</v>
      </c>
      <c r="AY20" s="1057">
        <v>40.61</v>
      </c>
      <c r="AZ20" s="1057">
        <v>30.574013856994217</v>
      </c>
      <c r="BA20" s="1057">
        <v>94.8</v>
      </c>
      <c r="BB20" s="1057">
        <v>85.453593463053082</v>
      </c>
      <c r="BC20" s="1057">
        <v>49.677823380455635</v>
      </c>
      <c r="BD20" s="1057">
        <v>88.617210157546282</v>
      </c>
      <c r="BE20" s="1057">
        <v>81.532328275862071</v>
      </c>
      <c r="BF20" s="1057">
        <v>95.183214356321827</v>
      </c>
      <c r="BG20" s="1057">
        <v>65.050914899999995</v>
      </c>
      <c r="BH20" s="1057">
        <v>89.513099800000006</v>
      </c>
      <c r="BI20" s="1057">
        <v>94.202643094560017</v>
      </c>
      <c r="BJ20" s="1057">
        <v>85.2</v>
      </c>
      <c r="BK20" s="1057">
        <v>77</v>
      </c>
      <c r="BL20" s="1057">
        <v>96.894999999999996</v>
      </c>
      <c r="BM20" s="1057">
        <v>81.28</v>
      </c>
    </row>
    <row r="21" spans="1:65" ht="12" customHeight="1">
      <c r="A21" s="1038">
        <v>22</v>
      </c>
      <c r="B21" s="1039" t="s">
        <v>84</v>
      </c>
      <c r="C21" s="1040">
        <v>107.05882352941177</v>
      </c>
      <c r="D21" s="1041">
        <v>3</v>
      </c>
      <c r="E21" s="1042">
        <v>82.616179001721164</v>
      </c>
      <c r="F21" s="1041">
        <v>25</v>
      </c>
      <c r="G21" s="1042">
        <v>60.295670538542765</v>
      </c>
      <c r="H21" s="1041">
        <v>33</v>
      </c>
      <c r="I21" s="1042">
        <v>60.161662817551964</v>
      </c>
      <c r="J21" s="1041">
        <v>32</v>
      </c>
      <c r="K21" s="1042">
        <v>107.08703374777974</v>
      </c>
      <c r="L21" s="1041">
        <v>4</v>
      </c>
      <c r="M21" s="1042">
        <v>122.03252328669971</v>
      </c>
      <c r="N21" s="1041">
        <v>7</v>
      </c>
      <c r="O21" s="1042">
        <v>102.45649948822926</v>
      </c>
      <c r="P21" s="1041">
        <v>14</v>
      </c>
      <c r="Q21" s="1042">
        <v>106.38861576873478</v>
      </c>
      <c r="R21" s="1041">
        <v>9</v>
      </c>
      <c r="S21" s="1042">
        <v>151.02562119495707</v>
      </c>
      <c r="T21" s="1041">
        <v>1</v>
      </c>
      <c r="U21" s="1042">
        <v>93.759673095602068</v>
      </c>
      <c r="V21" s="1041">
        <v>25</v>
      </c>
      <c r="W21" s="1042">
        <v>89.915447184059687</v>
      </c>
      <c r="X21" s="1041">
        <v>28</v>
      </c>
      <c r="Y21" s="1042">
        <v>101.83347148974531</v>
      </c>
      <c r="Z21" s="1041">
        <v>15</v>
      </c>
      <c r="AA21" s="1042">
        <v>109.07084667863553</v>
      </c>
      <c r="AB21" s="1041">
        <v>8</v>
      </c>
      <c r="AC21" s="1042">
        <v>121.05660922659429</v>
      </c>
      <c r="AD21" s="1041">
        <v>4</v>
      </c>
      <c r="AE21" s="1042"/>
      <c r="AF21" s="1041">
        <v>32</v>
      </c>
      <c r="AG21" s="1042">
        <v>104.04573443271768</v>
      </c>
      <c r="AH21" s="1041">
        <v>11</v>
      </c>
      <c r="AI21" s="1042">
        <v>99.312929419113061</v>
      </c>
      <c r="AJ21" s="1041">
        <v>16</v>
      </c>
      <c r="AK21" s="1042">
        <v>100.2845927379784</v>
      </c>
      <c r="AL21" s="1041">
        <v>18</v>
      </c>
      <c r="AM21" s="1042">
        <v>103.26271186440678</v>
      </c>
      <c r="AN21" s="1041">
        <v>13</v>
      </c>
      <c r="AO21" s="1106">
        <v>99.726536393876188</v>
      </c>
      <c r="AP21" s="1113">
        <v>76.639843218693841</v>
      </c>
      <c r="AQ21" s="1043">
        <v>17</v>
      </c>
      <c r="AR21" s="1044">
        <v>70.12117113471264</v>
      </c>
      <c r="AS21" s="1045">
        <v>29</v>
      </c>
      <c r="AT21" s="1046"/>
      <c r="AU21" s="1047">
        <v>72.8</v>
      </c>
      <c r="AV21" s="1047">
        <v>48</v>
      </c>
      <c r="AW21" s="1047">
        <v>57.1</v>
      </c>
      <c r="AX21" s="1047">
        <v>52.1</v>
      </c>
      <c r="AY21" s="1047">
        <v>60.29</v>
      </c>
      <c r="AZ21" s="1047">
        <v>62.480651922790258</v>
      </c>
      <c r="BA21" s="1047">
        <v>100.1</v>
      </c>
      <c r="BB21" s="1047">
        <v>88.408939703818589</v>
      </c>
      <c r="BC21" s="1047">
        <v>101.86678149599854</v>
      </c>
      <c r="BD21" s="1047">
        <v>84.102426766755059</v>
      </c>
      <c r="BE21" s="1047">
        <v>68.155908965517241</v>
      </c>
      <c r="BF21" s="1047">
        <v>88.28961978160919</v>
      </c>
      <c r="BG21" s="1047">
        <v>60.752461599999997</v>
      </c>
      <c r="BH21" s="1047">
        <v>89.218721000000002</v>
      </c>
      <c r="BI21" s="1047" t="s">
        <v>706</v>
      </c>
      <c r="BJ21" s="1047">
        <v>78.866666699999996</v>
      </c>
      <c r="BK21" s="1047">
        <v>79.5</v>
      </c>
      <c r="BL21" s="1047">
        <v>102.19</v>
      </c>
      <c r="BM21" s="1047">
        <v>85.295000000000002</v>
      </c>
    </row>
    <row r="22" spans="1:65" ht="12" customHeight="1">
      <c r="A22" s="1038">
        <v>7</v>
      </c>
      <c r="B22" s="1039" t="s">
        <v>44</v>
      </c>
      <c r="C22" s="1040">
        <v>96.764705882352942</v>
      </c>
      <c r="D22" s="1041">
        <v>25</v>
      </c>
      <c r="E22" s="1042">
        <v>115.3184165232358</v>
      </c>
      <c r="F22" s="1041">
        <v>8</v>
      </c>
      <c r="G22" s="1042">
        <v>112.6715945089757</v>
      </c>
      <c r="H22" s="1041">
        <v>8</v>
      </c>
      <c r="I22" s="1042">
        <v>103.00230946882219</v>
      </c>
      <c r="J22" s="1041">
        <v>17</v>
      </c>
      <c r="K22" s="1042">
        <v>69.325044404973355</v>
      </c>
      <c r="L22" s="1041">
        <v>32</v>
      </c>
      <c r="M22" s="1042">
        <v>88.064862343408564</v>
      </c>
      <c r="N22" s="1041">
        <v>20</v>
      </c>
      <c r="O22" s="1042">
        <v>92.118730808597746</v>
      </c>
      <c r="P22" s="1041">
        <v>25</v>
      </c>
      <c r="Q22" s="1042">
        <v>104.86434140740752</v>
      </c>
      <c r="R22" s="1041">
        <v>13</v>
      </c>
      <c r="S22" s="1042">
        <v>79.49488985543185</v>
      </c>
      <c r="T22" s="1041">
        <v>29</v>
      </c>
      <c r="U22" s="1042">
        <v>92.941467154784391</v>
      </c>
      <c r="V22" s="1041">
        <v>26</v>
      </c>
      <c r="W22" s="1042">
        <v>100.16455645528161</v>
      </c>
      <c r="X22" s="1041">
        <v>18</v>
      </c>
      <c r="Y22" s="1042">
        <v>101.99260491322966</v>
      </c>
      <c r="Z22" s="1041">
        <v>13</v>
      </c>
      <c r="AA22" s="1042">
        <v>93.168979174147211</v>
      </c>
      <c r="AB22" s="1041">
        <v>26</v>
      </c>
      <c r="AC22" s="1042">
        <v>102.43413012211668</v>
      </c>
      <c r="AD22" s="1041">
        <v>18</v>
      </c>
      <c r="AE22" s="1042">
        <v>106.53666645998803</v>
      </c>
      <c r="AF22" s="1041">
        <v>10</v>
      </c>
      <c r="AG22" s="1042">
        <v>98.592787994722954</v>
      </c>
      <c r="AH22" s="1041">
        <v>18</v>
      </c>
      <c r="AI22" s="1042">
        <v>104.93441599000626</v>
      </c>
      <c r="AJ22" s="1041">
        <v>10</v>
      </c>
      <c r="AK22" s="1042">
        <v>98.120706575073598</v>
      </c>
      <c r="AL22" s="1041">
        <v>22</v>
      </c>
      <c r="AM22" s="1042">
        <v>96.809927360774822</v>
      </c>
      <c r="AN22" s="1041">
        <v>24</v>
      </c>
      <c r="AO22" s="1106">
        <v>99.075556197723159</v>
      </c>
      <c r="AP22" s="1113">
        <v>76.13956493795024</v>
      </c>
      <c r="AQ22" s="1043">
        <v>18</v>
      </c>
      <c r="AR22" s="1044">
        <v>78.440639755287364</v>
      </c>
      <c r="AS22" s="1045">
        <v>15</v>
      </c>
      <c r="AT22" s="1046"/>
      <c r="AU22" s="1047">
        <v>65.8</v>
      </c>
      <c r="AV22" s="1047">
        <v>67</v>
      </c>
      <c r="AW22" s="1047">
        <v>106.7</v>
      </c>
      <c r="AX22" s="1047">
        <v>89.2</v>
      </c>
      <c r="AY22" s="1047">
        <v>39.03</v>
      </c>
      <c r="AZ22" s="1047">
        <v>45.089209519825189</v>
      </c>
      <c r="BA22" s="1047">
        <v>90</v>
      </c>
      <c r="BB22" s="1047">
        <v>87.142267709555654</v>
      </c>
      <c r="BC22" s="1047">
        <v>53.619303207488784</v>
      </c>
      <c r="BD22" s="1047">
        <v>83.368496037841595</v>
      </c>
      <c r="BE22" s="1047">
        <v>75.924733793103456</v>
      </c>
      <c r="BF22" s="1047">
        <v>88.427588459770107</v>
      </c>
      <c r="BG22" s="1047">
        <v>51.895121400000001</v>
      </c>
      <c r="BH22" s="1047">
        <v>75.493953899999994</v>
      </c>
      <c r="BI22" s="1047">
        <v>89.277726493469956</v>
      </c>
      <c r="BJ22" s="1047">
        <v>74.733333299999998</v>
      </c>
      <c r="BK22" s="1047">
        <v>84</v>
      </c>
      <c r="BL22" s="1047">
        <v>99.984999999999999</v>
      </c>
      <c r="BM22" s="1047">
        <v>79.965000000000003</v>
      </c>
    </row>
    <row r="23" spans="1:65" ht="12" customHeight="1">
      <c r="A23" s="1038">
        <v>3</v>
      </c>
      <c r="B23" s="1039" t="s">
        <v>35</v>
      </c>
      <c r="C23" s="1040">
        <v>94.558823529411768</v>
      </c>
      <c r="D23" s="1041">
        <v>28</v>
      </c>
      <c r="E23" s="1042">
        <v>80.895008605851984</v>
      </c>
      <c r="F23" s="1041">
        <v>27</v>
      </c>
      <c r="G23" s="1042">
        <v>115.10031678986272</v>
      </c>
      <c r="H23" s="1041">
        <v>5</v>
      </c>
      <c r="I23" s="1042">
        <v>105.19630484988454</v>
      </c>
      <c r="J23" s="1041">
        <v>13</v>
      </c>
      <c r="K23" s="1042">
        <v>75.8081705150977</v>
      </c>
      <c r="L23" s="1041">
        <v>22</v>
      </c>
      <c r="M23" s="1042">
        <v>114.29382530053593</v>
      </c>
      <c r="N23" s="1041">
        <v>12</v>
      </c>
      <c r="O23" s="1042">
        <v>87.205731832139193</v>
      </c>
      <c r="P23" s="1041">
        <v>30</v>
      </c>
      <c r="Q23" s="1042">
        <v>100.98129903462554</v>
      </c>
      <c r="R23" s="1041">
        <v>19</v>
      </c>
      <c r="S23" s="1042">
        <v>124.08538084497974</v>
      </c>
      <c r="T23" s="1041">
        <v>3</v>
      </c>
      <c r="U23" s="1042">
        <v>96.137975189158738</v>
      </c>
      <c r="V23" s="1041">
        <v>22</v>
      </c>
      <c r="W23" s="1042">
        <v>114.36959330361205</v>
      </c>
      <c r="X23" s="1041">
        <v>6</v>
      </c>
      <c r="Y23" s="1042">
        <v>91.771262339418499</v>
      </c>
      <c r="Z23" s="1041">
        <v>29</v>
      </c>
      <c r="AA23" s="1042">
        <v>85.359934829443446</v>
      </c>
      <c r="AB23" s="1041">
        <v>31</v>
      </c>
      <c r="AC23" s="1042">
        <v>100.44975535956581</v>
      </c>
      <c r="AD23" s="1041">
        <v>21</v>
      </c>
      <c r="AE23" s="1042">
        <v>85.055093205676727</v>
      </c>
      <c r="AF23" s="1041">
        <v>28</v>
      </c>
      <c r="AG23" s="1042">
        <v>93.139841688654343</v>
      </c>
      <c r="AH23" s="1041">
        <v>26</v>
      </c>
      <c r="AI23" s="1042">
        <v>89.19425359150533</v>
      </c>
      <c r="AJ23" s="1041">
        <v>32</v>
      </c>
      <c r="AK23" s="1042">
        <v>105.3925417075564</v>
      </c>
      <c r="AL23" s="1041">
        <v>7</v>
      </c>
      <c r="AM23" s="1042">
        <v>95.671912832929792</v>
      </c>
      <c r="AN23" s="1041">
        <v>27</v>
      </c>
      <c r="AO23" s="1106">
        <v>98.563586539398941</v>
      </c>
      <c r="AP23" s="1113">
        <v>75.746116255528079</v>
      </c>
      <c r="AQ23" s="1043">
        <v>19</v>
      </c>
      <c r="AR23" s="1044">
        <v>74.965978957241376</v>
      </c>
      <c r="AS23" s="1045">
        <v>20</v>
      </c>
      <c r="AT23" s="1046"/>
      <c r="AU23" s="1047">
        <v>64.3</v>
      </c>
      <c r="AV23" s="1047">
        <v>47</v>
      </c>
      <c r="AW23" s="1047">
        <v>109</v>
      </c>
      <c r="AX23" s="1047">
        <v>91.1</v>
      </c>
      <c r="AY23" s="1047">
        <v>42.68</v>
      </c>
      <c r="AZ23" s="1047">
        <v>58.518438553874404</v>
      </c>
      <c r="BA23" s="1047">
        <v>85.2</v>
      </c>
      <c r="BB23" s="1047">
        <v>83.91545949777381</v>
      </c>
      <c r="BC23" s="1047">
        <v>83.695589379938838</v>
      </c>
      <c r="BD23" s="1047">
        <v>86.235763744675381</v>
      </c>
      <c r="BE23" s="1047">
        <v>86.692151724137929</v>
      </c>
      <c r="BF23" s="1047">
        <v>79.565684448275846</v>
      </c>
      <c r="BG23" s="1047">
        <v>47.545483699999998</v>
      </c>
      <c r="BH23" s="1047">
        <v>74.031469700000002</v>
      </c>
      <c r="BI23" s="1047">
        <v>71.27616810635709</v>
      </c>
      <c r="BJ23" s="1047">
        <v>70.599999999999994</v>
      </c>
      <c r="BK23" s="1047">
        <v>71.400000000000006</v>
      </c>
      <c r="BL23" s="1047">
        <v>107.395</v>
      </c>
      <c r="BM23" s="1047">
        <v>79.025000000000006</v>
      </c>
    </row>
    <row r="24" spans="1:65" s="1058" customFormat="1" ht="12" customHeight="1">
      <c r="A24" s="1038">
        <v>2</v>
      </c>
      <c r="B24" s="1039" t="s">
        <v>30</v>
      </c>
      <c r="C24" s="1040">
        <v>97.058823529411768</v>
      </c>
      <c r="D24" s="1041">
        <v>24</v>
      </c>
      <c r="E24" s="1042">
        <v>125.64543889845095</v>
      </c>
      <c r="F24" s="1041">
        <v>5</v>
      </c>
      <c r="G24" s="1042">
        <v>114.88912354804646</v>
      </c>
      <c r="H24" s="1041">
        <v>6</v>
      </c>
      <c r="I24" s="1042">
        <v>73.903002309468818</v>
      </c>
      <c r="J24" s="1041">
        <v>30</v>
      </c>
      <c r="K24" s="1042">
        <v>86.074600355239795</v>
      </c>
      <c r="L24" s="1041">
        <v>16</v>
      </c>
      <c r="M24" s="1042">
        <v>113.73734877291852</v>
      </c>
      <c r="N24" s="1041">
        <v>13</v>
      </c>
      <c r="O24" s="1042">
        <v>108.90481064483113</v>
      </c>
      <c r="P24" s="1041">
        <v>8</v>
      </c>
      <c r="Q24" s="1042">
        <v>105.08628040941434</v>
      </c>
      <c r="R24" s="1041">
        <v>11</v>
      </c>
      <c r="S24" s="1042">
        <v>104.39448411222796</v>
      </c>
      <c r="T24" s="1041">
        <v>14</v>
      </c>
      <c r="U24" s="1042">
        <v>82.406486781106153</v>
      </c>
      <c r="V24" s="1041">
        <v>33</v>
      </c>
      <c r="W24" s="1042">
        <v>104.18359839868985</v>
      </c>
      <c r="X24" s="1041">
        <v>12</v>
      </c>
      <c r="Y24" s="1042">
        <v>96.152147058823516</v>
      </c>
      <c r="Z24" s="1041">
        <v>25</v>
      </c>
      <c r="AA24" s="1042">
        <v>102.27889281867144</v>
      </c>
      <c r="AB24" s="1041">
        <v>17</v>
      </c>
      <c r="AC24" s="1042">
        <v>88.714723880597006</v>
      </c>
      <c r="AD24" s="1041">
        <v>28</v>
      </c>
      <c r="AE24" s="1042">
        <v>89.687052424826518</v>
      </c>
      <c r="AF24" s="1041">
        <v>27</v>
      </c>
      <c r="AG24" s="1042">
        <v>64.687774802110823</v>
      </c>
      <c r="AH24" s="1041">
        <v>33</v>
      </c>
      <c r="AI24" s="1042">
        <v>97.564022485946282</v>
      </c>
      <c r="AJ24" s="1041">
        <v>18</v>
      </c>
      <c r="AK24" s="1042">
        <v>102.95878312070657</v>
      </c>
      <c r="AL24" s="1041">
        <v>11</v>
      </c>
      <c r="AM24" s="1042">
        <v>102.17312348668281</v>
      </c>
      <c r="AN24" s="1041">
        <v>15</v>
      </c>
      <c r="AO24" s="1106">
        <v>98.129724815020296</v>
      </c>
      <c r="AP24" s="1113">
        <v>75.412693520343097</v>
      </c>
      <c r="AQ24" s="1043">
        <v>20</v>
      </c>
      <c r="AR24" s="1044">
        <v>75.898217388620694</v>
      </c>
      <c r="AS24" s="1045">
        <v>17</v>
      </c>
      <c r="AT24" s="1046"/>
      <c r="AU24" s="1047">
        <v>66</v>
      </c>
      <c r="AV24" s="1047">
        <v>73</v>
      </c>
      <c r="AW24" s="1047">
        <v>108.8</v>
      </c>
      <c r="AX24" s="1047">
        <v>64</v>
      </c>
      <c r="AY24" s="1047">
        <v>48.46</v>
      </c>
      <c r="AZ24" s="1047">
        <v>58.233522571734284</v>
      </c>
      <c r="BA24" s="1047">
        <v>106.4</v>
      </c>
      <c r="BB24" s="1047">
        <v>87.326699020223316</v>
      </c>
      <c r="BC24" s="1047">
        <v>70.414079533697759</v>
      </c>
      <c r="BD24" s="1047">
        <v>73.91861864265222</v>
      </c>
      <c r="BE24" s="1047">
        <v>78.971167586206903</v>
      </c>
      <c r="BF24" s="1047">
        <v>83.3639115</v>
      </c>
      <c r="BG24" s="1047">
        <v>56.969343299999998</v>
      </c>
      <c r="BH24" s="1047">
        <v>65.382751499999998</v>
      </c>
      <c r="BI24" s="1047">
        <v>75.15774993200462</v>
      </c>
      <c r="BJ24" s="1047">
        <v>49.033333300000002</v>
      </c>
      <c r="BK24" s="1047">
        <v>78.099999999999994</v>
      </c>
      <c r="BL24" s="1047">
        <v>104.91500000000001</v>
      </c>
      <c r="BM24" s="1047">
        <v>84.394999999999996</v>
      </c>
    </row>
    <row r="25" spans="1:65" ht="12" customHeight="1">
      <c r="A25" s="1038">
        <v>33</v>
      </c>
      <c r="B25" s="1039" t="s">
        <v>108</v>
      </c>
      <c r="C25" s="1040">
        <v>109.70588235294116</v>
      </c>
      <c r="D25" s="1041">
        <v>1</v>
      </c>
      <c r="E25" s="1042">
        <v>86.058519793459553</v>
      </c>
      <c r="F25" s="1041">
        <v>23</v>
      </c>
      <c r="G25" s="1042">
        <v>77.191129883843715</v>
      </c>
      <c r="H25" s="1041">
        <v>31</v>
      </c>
      <c r="I25" s="1042">
        <v>56.812933025404163</v>
      </c>
      <c r="J25" s="1041">
        <v>33</v>
      </c>
      <c r="K25" s="1042">
        <v>103.05506216696271</v>
      </c>
      <c r="L25" s="1041">
        <v>5</v>
      </c>
      <c r="M25" s="1042">
        <v>82.332690952645066</v>
      </c>
      <c r="N25" s="1041">
        <v>24</v>
      </c>
      <c r="O25" s="1042">
        <v>119.75435005117707</v>
      </c>
      <c r="P25" s="1041">
        <v>2</v>
      </c>
      <c r="Q25" s="1042">
        <v>99.661809589088193</v>
      </c>
      <c r="R25" s="1041">
        <v>21</v>
      </c>
      <c r="S25" s="1042">
        <v>113.30875043895871</v>
      </c>
      <c r="T25" s="1041">
        <v>8</v>
      </c>
      <c r="U25" s="1042">
        <v>112.6150999517846</v>
      </c>
      <c r="V25" s="1041">
        <v>5</v>
      </c>
      <c r="W25" s="1042">
        <v>92.927736329724326</v>
      </c>
      <c r="X25" s="1041">
        <v>27</v>
      </c>
      <c r="Y25" s="1042">
        <v>101.18573315303132</v>
      </c>
      <c r="Z25" s="1041">
        <v>16</v>
      </c>
      <c r="AA25" s="1042">
        <v>100.89592405745063</v>
      </c>
      <c r="AB25" s="1041">
        <v>19</v>
      </c>
      <c r="AC25" s="1042">
        <v>59.952961058344634</v>
      </c>
      <c r="AD25" s="1041">
        <v>33</v>
      </c>
      <c r="AE25" s="1042">
        <v>114.25713329841851</v>
      </c>
      <c r="AF25" s="1041">
        <v>3</v>
      </c>
      <c r="AG25" s="1042">
        <v>118.46965699208442</v>
      </c>
      <c r="AH25" s="1041">
        <v>3</v>
      </c>
      <c r="AI25" s="1042">
        <v>99.188007495315432</v>
      </c>
      <c r="AJ25" s="1041">
        <v>17</v>
      </c>
      <c r="AK25" s="1042">
        <v>93.964671246319924</v>
      </c>
      <c r="AL25" s="1041">
        <v>27</v>
      </c>
      <c r="AM25" s="1042">
        <v>106.58595641646491</v>
      </c>
      <c r="AN25" s="1041">
        <v>7</v>
      </c>
      <c r="AO25" s="1106">
        <v>98.046426247289588</v>
      </c>
      <c r="AP25" s="1113">
        <v>75.348678571042043</v>
      </c>
      <c r="AQ25" s="1043">
        <v>21</v>
      </c>
      <c r="AR25" s="1044">
        <v>67.289161678160909</v>
      </c>
      <c r="AS25" s="1045">
        <v>32</v>
      </c>
      <c r="AT25" s="1046"/>
      <c r="AU25" s="1047">
        <v>74.599999999999994</v>
      </c>
      <c r="AV25" s="1047">
        <v>50</v>
      </c>
      <c r="AW25" s="1047">
        <v>73.099999999999994</v>
      </c>
      <c r="AX25" s="1047">
        <v>49.2</v>
      </c>
      <c r="AY25" s="1047">
        <v>58.02</v>
      </c>
      <c r="AZ25" s="1047">
        <v>42.154337767754278</v>
      </c>
      <c r="BA25" s="1047">
        <v>117</v>
      </c>
      <c r="BB25" s="1047">
        <v>82.818963768532285</v>
      </c>
      <c r="BC25" s="1047">
        <v>76.426752171077652</v>
      </c>
      <c r="BD25" s="1047">
        <v>101.01574465675078</v>
      </c>
      <c r="BE25" s="1047">
        <v>70.439224137931035</v>
      </c>
      <c r="BF25" s="1047">
        <v>87.728030643678153</v>
      </c>
      <c r="BG25" s="1047">
        <v>56.199029699999997</v>
      </c>
      <c r="BH25" s="1047">
        <v>44.185332299999999</v>
      </c>
      <c r="BI25" s="1047">
        <v>95.747477704074711</v>
      </c>
      <c r="BJ25" s="1047">
        <v>89.8</v>
      </c>
      <c r="BK25" s="1047">
        <v>79.400000000000006</v>
      </c>
      <c r="BL25" s="1047">
        <v>95.75</v>
      </c>
      <c r="BM25" s="1047">
        <v>88.04</v>
      </c>
    </row>
    <row r="26" spans="1:65" ht="12" customHeight="1">
      <c r="A26" s="1048">
        <v>30</v>
      </c>
      <c r="B26" s="1049" t="s">
        <v>101</v>
      </c>
      <c r="C26" s="1050">
        <v>94.85294117647058</v>
      </c>
      <c r="D26" s="1051">
        <v>27</v>
      </c>
      <c r="E26" s="1052">
        <v>111.87607573149742</v>
      </c>
      <c r="F26" s="1051">
        <v>12</v>
      </c>
      <c r="G26" s="1052">
        <v>103.80147835269271</v>
      </c>
      <c r="H26" s="1051">
        <v>14</v>
      </c>
      <c r="I26" s="1052">
        <v>116.05080831408776</v>
      </c>
      <c r="J26" s="1051">
        <v>9</v>
      </c>
      <c r="K26" s="1052">
        <v>89.857904085257559</v>
      </c>
      <c r="L26" s="1051">
        <v>12</v>
      </c>
      <c r="M26" s="1052">
        <v>77.522832879096057</v>
      </c>
      <c r="N26" s="1051">
        <v>26</v>
      </c>
      <c r="O26" s="1052">
        <v>99.18116683725691</v>
      </c>
      <c r="P26" s="1051">
        <v>17</v>
      </c>
      <c r="Q26" s="1052">
        <v>78.999097497109759</v>
      </c>
      <c r="R26" s="1051">
        <v>33</v>
      </c>
      <c r="S26" s="1052">
        <v>106.74179737418466</v>
      </c>
      <c r="T26" s="1051">
        <v>12</v>
      </c>
      <c r="U26" s="1052">
        <v>104.27708734126848</v>
      </c>
      <c r="V26" s="1051">
        <v>10</v>
      </c>
      <c r="W26" s="1052">
        <v>101.03460467655356</v>
      </c>
      <c r="X26" s="1051">
        <v>17</v>
      </c>
      <c r="Y26" s="1052">
        <v>97.053055330178054</v>
      </c>
      <c r="Z26" s="1051">
        <v>22</v>
      </c>
      <c r="AA26" s="1052">
        <v>58.121666427289043</v>
      </c>
      <c r="AB26" s="1051">
        <v>32</v>
      </c>
      <c r="AC26" s="1052">
        <v>101.40662700135685</v>
      </c>
      <c r="AD26" s="1051">
        <v>19</v>
      </c>
      <c r="AE26" s="1052">
        <v>99.919238057014923</v>
      </c>
      <c r="AF26" s="1051">
        <v>19</v>
      </c>
      <c r="AG26" s="1052">
        <v>88.170624406332465</v>
      </c>
      <c r="AH26" s="1051">
        <v>29</v>
      </c>
      <c r="AI26" s="1052">
        <v>101.9362898188632</v>
      </c>
      <c r="AJ26" s="1051">
        <v>12</v>
      </c>
      <c r="AK26" s="1052">
        <v>101.27085377821392</v>
      </c>
      <c r="AL26" s="1051">
        <v>15</v>
      </c>
      <c r="AM26" s="1052">
        <v>89.533898305084747</v>
      </c>
      <c r="AN26" s="1051">
        <v>31</v>
      </c>
      <c r="AO26" s="1107">
        <v>97.51184238167798</v>
      </c>
      <c r="AP26" s="1114">
        <v>74.937850870319522</v>
      </c>
      <c r="AQ26" s="1053">
        <v>22</v>
      </c>
      <c r="AR26" s="1054">
        <v>75.169468161609217</v>
      </c>
      <c r="AS26" s="1055">
        <v>19</v>
      </c>
      <c r="AT26" s="1056"/>
      <c r="AU26" s="1057">
        <v>64.5</v>
      </c>
      <c r="AV26" s="1057">
        <v>65</v>
      </c>
      <c r="AW26" s="1057">
        <v>98.3</v>
      </c>
      <c r="AX26" s="1057">
        <v>100.5</v>
      </c>
      <c r="AY26" s="1057">
        <v>50.59</v>
      </c>
      <c r="AZ26" s="1057">
        <v>39.691690434097183</v>
      </c>
      <c r="BA26" s="1057">
        <v>96.9</v>
      </c>
      <c r="BB26" s="1057">
        <v>65.648250020098203</v>
      </c>
      <c r="BC26" s="1057">
        <v>71.997342328887555</v>
      </c>
      <c r="BD26" s="1057">
        <v>93.536547345117839</v>
      </c>
      <c r="BE26" s="1057">
        <v>76.584230344827603</v>
      </c>
      <c r="BF26" s="1057">
        <v>84.144998971264371</v>
      </c>
      <c r="BG26" s="1057">
        <v>32.373768200000001</v>
      </c>
      <c r="BH26" s="1057">
        <v>74.736684100000005</v>
      </c>
      <c r="BI26" s="1057">
        <v>83.732321491778507</v>
      </c>
      <c r="BJ26" s="1057">
        <v>66.833333300000007</v>
      </c>
      <c r="BK26" s="1057">
        <v>81.599999999999994</v>
      </c>
      <c r="BL26" s="1057">
        <v>103.19499999999999</v>
      </c>
      <c r="BM26" s="1057">
        <v>73.954999999999998</v>
      </c>
    </row>
    <row r="27" spans="1:65" ht="12" customHeight="1">
      <c r="A27" s="1038">
        <v>28</v>
      </c>
      <c r="B27" s="1039" t="s">
        <v>96</v>
      </c>
      <c r="C27" s="1040">
        <v>101.47058823529412</v>
      </c>
      <c r="D27" s="1041">
        <v>14</v>
      </c>
      <c r="E27" s="1042">
        <v>105.56511755593803</v>
      </c>
      <c r="F27" s="1041">
        <v>15</v>
      </c>
      <c r="G27" s="1042">
        <v>89.334741288278764</v>
      </c>
      <c r="H27" s="1041">
        <v>28</v>
      </c>
      <c r="I27" s="1042">
        <v>98.152424942263281</v>
      </c>
      <c r="J27" s="1041">
        <v>21</v>
      </c>
      <c r="K27" s="1042">
        <v>90.373001776198947</v>
      </c>
      <c r="L27" s="1041">
        <v>11</v>
      </c>
      <c r="M27" s="1042">
        <v>122.86266599458429</v>
      </c>
      <c r="N27" s="1041">
        <v>6</v>
      </c>
      <c r="O27" s="1042">
        <v>89.662231320368463</v>
      </c>
      <c r="P27" s="1041">
        <v>27</v>
      </c>
      <c r="Q27" s="1042">
        <v>106.05448140772484</v>
      </c>
      <c r="R27" s="1041">
        <v>10</v>
      </c>
      <c r="S27" s="1042">
        <v>120.71844462148337</v>
      </c>
      <c r="T27" s="1041">
        <v>5</v>
      </c>
      <c r="U27" s="1042">
        <v>92.070441324592338</v>
      </c>
      <c r="V27" s="1041">
        <v>27</v>
      </c>
      <c r="W27" s="1042">
        <v>101.15263943226279</v>
      </c>
      <c r="X27" s="1041">
        <v>16</v>
      </c>
      <c r="Y27" s="1042">
        <v>102.79947667342798</v>
      </c>
      <c r="Z27" s="1041">
        <v>11</v>
      </c>
      <c r="AA27" s="1042">
        <v>104.31362908438059</v>
      </c>
      <c r="AB27" s="1041">
        <v>14</v>
      </c>
      <c r="AC27" s="1042">
        <v>74.591548168249659</v>
      </c>
      <c r="AD27" s="1041">
        <v>31</v>
      </c>
      <c r="AE27" s="1042">
        <v>101.76913378949837</v>
      </c>
      <c r="AF27" s="1041">
        <v>15</v>
      </c>
      <c r="AG27" s="1042">
        <v>100.21987691292877</v>
      </c>
      <c r="AH27" s="1041">
        <v>16</v>
      </c>
      <c r="AI27" s="1042">
        <v>86.445971267957532</v>
      </c>
      <c r="AJ27" s="1041">
        <v>33</v>
      </c>
      <c r="AK27" s="1042">
        <v>92.934249263984299</v>
      </c>
      <c r="AL27" s="1041">
        <v>28</v>
      </c>
      <c r="AM27" s="1042">
        <v>78.359564164648916</v>
      </c>
      <c r="AN27" s="1041">
        <v>33</v>
      </c>
      <c r="AO27" s="1106">
        <v>97.401895646715289</v>
      </c>
      <c r="AP27" s="1113">
        <v>74.853356804500692</v>
      </c>
      <c r="AQ27" s="1043">
        <v>23</v>
      </c>
      <c r="AR27" s="1044">
        <v>71.273584266551737</v>
      </c>
      <c r="AS27" s="1045">
        <v>28</v>
      </c>
      <c r="AT27" s="1046"/>
      <c r="AU27" s="1047">
        <v>69</v>
      </c>
      <c r="AV27" s="1047">
        <v>61.3333333</v>
      </c>
      <c r="AW27" s="1047">
        <v>84.6</v>
      </c>
      <c r="AX27" s="1047">
        <v>85</v>
      </c>
      <c r="AY27" s="1047">
        <v>50.88</v>
      </c>
      <c r="AZ27" s="1047">
        <v>62.905684989227161</v>
      </c>
      <c r="BA27" s="1047">
        <v>87.6</v>
      </c>
      <c r="BB27" s="1047">
        <v>88.131274049819339</v>
      </c>
      <c r="BC27" s="1047">
        <v>81.424590897190541</v>
      </c>
      <c r="BD27" s="1047">
        <v>82.587185868159324</v>
      </c>
      <c r="BE27" s="1047">
        <v>76.673700689655192</v>
      </c>
      <c r="BF27" s="1047">
        <v>89.12714627586206</v>
      </c>
      <c r="BG27" s="1047">
        <v>58.102691399999998</v>
      </c>
      <c r="BH27" s="1047">
        <v>54.973970999999999</v>
      </c>
      <c r="BI27" s="1047">
        <v>85.282534115599631</v>
      </c>
      <c r="BJ27" s="1047">
        <v>75.966666700000005</v>
      </c>
      <c r="BK27" s="1047">
        <v>69.2</v>
      </c>
      <c r="BL27" s="1047">
        <v>94.7</v>
      </c>
      <c r="BM27" s="1047">
        <v>64.724999999999994</v>
      </c>
    </row>
    <row r="28" spans="1:65" ht="12" customHeight="1">
      <c r="A28" s="1038">
        <v>12</v>
      </c>
      <c r="B28" s="1039" t="s">
        <v>60</v>
      </c>
      <c r="C28" s="1040">
        <v>99.117647058823536</v>
      </c>
      <c r="D28" s="1041">
        <v>18</v>
      </c>
      <c r="E28" s="1042">
        <v>63.109581239242686</v>
      </c>
      <c r="F28" s="1041">
        <v>32</v>
      </c>
      <c r="G28" s="1042">
        <v>97.888067581837376</v>
      </c>
      <c r="H28" s="1041">
        <v>20</v>
      </c>
      <c r="I28" s="1042">
        <v>94.572748267898405</v>
      </c>
      <c r="J28" s="1041">
        <v>23</v>
      </c>
      <c r="K28" s="1042">
        <v>83.889875666074602</v>
      </c>
      <c r="L28" s="1041">
        <v>17</v>
      </c>
      <c r="M28" s="1042">
        <v>129.96280097954255</v>
      </c>
      <c r="N28" s="1041">
        <v>5</v>
      </c>
      <c r="O28" s="1042">
        <v>98.464687819856707</v>
      </c>
      <c r="P28" s="1041">
        <v>18</v>
      </c>
      <c r="Q28" s="1042">
        <v>104.03914492845637</v>
      </c>
      <c r="R28" s="1041">
        <v>14</v>
      </c>
      <c r="S28" s="1042">
        <v>86.794748093807655</v>
      </c>
      <c r="T28" s="1041">
        <v>25</v>
      </c>
      <c r="U28" s="1042">
        <v>97.769664155573963</v>
      </c>
      <c r="V28" s="1041">
        <v>18</v>
      </c>
      <c r="W28" s="1042">
        <v>86.019902647620796</v>
      </c>
      <c r="X28" s="1041">
        <v>29</v>
      </c>
      <c r="Y28" s="1042">
        <v>96.405502591841312</v>
      </c>
      <c r="Z28" s="1041">
        <v>24</v>
      </c>
      <c r="AA28" s="1042">
        <v>101.35760951526032</v>
      </c>
      <c r="AB28" s="1041">
        <v>18</v>
      </c>
      <c r="AC28" s="1042">
        <v>111.80175237449117</v>
      </c>
      <c r="AD28" s="1041">
        <v>6</v>
      </c>
      <c r="AE28" s="1042">
        <v>91.650059735055066</v>
      </c>
      <c r="AF28" s="1041">
        <v>24</v>
      </c>
      <c r="AG28" s="1042">
        <v>88.654353562005284</v>
      </c>
      <c r="AH28" s="1041">
        <v>28</v>
      </c>
      <c r="AI28" s="1042">
        <v>96.189881324172404</v>
      </c>
      <c r="AJ28" s="1041">
        <v>22</v>
      </c>
      <c r="AK28" s="1042">
        <v>103.52306182531892</v>
      </c>
      <c r="AL28" s="1041">
        <v>10</v>
      </c>
      <c r="AM28" s="1042">
        <v>103.58353510895886</v>
      </c>
      <c r="AN28" s="1041">
        <v>11</v>
      </c>
      <c r="AO28" s="1106">
        <v>97.320828927568797</v>
      </c>
      <c r="AP28" s="1113">
        <v>74.791057030836612</v>
      </c>
      <c r="AQ28" s="1043">
        <v>24</v>
      </c>
      <c r="AR28" s="1044">
        <v>72.886740365402304</v>
      </c>
      <c r="AS28" s="1045">
        <v>24</v>
      </c>
      <c r="AT28" s="1046"/>
      <c r="AU28" s="1047">
        <v>67.400000000000006</v>
      </c>
      <c r="AV28" s="1047">
        <v>36.6666667</v>
      </c>
      <c r="AW28" s="1047">
        <v>92.7</v>
      </c>
      <c r="AX28" s="1047">
        <v>81.900000000000006</v>
      </c>
      <c r="AY28" s="1047">
        <v>47.23</v>
      </c>
      <c r="AZ28" s="1047">
        <v>66.540954101525799</v>
      </c>
      <c r="BA28" s="1047">
        <v>96.2</v>
      </c>
      <c r="BB28" s="1047">
        <v>86.456529435547225</v>
      </c>
      <c r="BC28" s="1047">
        <v>58.543057589273268</v>
      </c>
      <c r="BD28" s="1047">
        <v>87.699388747549847</v>
      </c>
      <c r="BE28" s="1047">
        <v>65.203086206896558</v>
      </c>
      <c r="BF28" s="1047">
        <v>83.58357074712643</v>
      </c>
      <c r="BG28" s="1047">
        <v>56.456188500000003</v>
      </c>
      <c r="BH28" s="1047">
        <v>82.3978915</v>
      </c>
      <c r="BI28" s="1047">
        <v>76.802750057976141</v>
      </c>
      <c r="BJ28" s="1047">
        <v>67.2</v>
      </c>
      <c r="BK28" s="1047">
        <v>77</v>
      </c>
      <c r="BL28" s="1047">
        <v>105.49</v>
      </c>
      <c r="BM28" s="1047">
        <v>85.56</v>
      </c>
    </row>
    <row r="29" spans="1:65" s="1058" customFormat="1" ht="12" customHeight="1">
      <c r="A29" s="1038">
        <v>17</v>
      </c>
      <c r="B29" s="1039" t="s">
        <v>70</v>
      </c>
      <c r="C29" s="1040">
        <v>96.32352941176471</v>
      </c>
      <c r="D29" s="1041">
        <v>26</v>
      </c>
      <c r="E29" s="1042">
        <v>94.664371772805495</v>
      </c>
      <c r="F29" s="1041">
        <v>21</v>
      </c>
      <c r="G29" s="1042">
        <v>91.446673706441388</v>
      </c>
      <c r="H29" s="1041">
        <v>26</v>
      </c>
      <c r="I29" s="1042">
        <v>98.845265588914557</v>
      </c>
      <c r="J29" s="1041">
        <v>20</v>
      </c>
      <c r="K29" s="1042">
        <v>88.969804618117237</v>
      </c>
      <c r="L29" s="1041">
        <v>13</v>
      </c>
      <c r="M29" s="1042">
        <v>102.80294744989915</v>
      </c>
      <c r="N29" s="1041">
        <v>17</v>
      </c>
      <c r="O29" s="1042">
        <v>100</v>
      </c>
      <c r="P29" s="1041">
        <v>16</v>
      </c>
      <c r="Q29" s="1042">
        <v>103.62971746833848</v>
      </c>
      <c r="R29" s="1041">
        <v>15</v>
      </c>
      <c r="S29" s="1042">
        <v>92.350371989741333</v>
      </c>
      <c r="T29" s="1041">
        <v>23</v>
      </c>
      <c r="U29" s="1042">
        <v>89.866491916690379</v>
      </c>
      <c r="V29" s="1041">
        <v>29</v>
      </c>
      <c r="W29" s="1042">
        <v>95.077860067327833</v>
      </c>
      <c r="X29" s="1041">
        <v>23</v>
      </c>
      <c r="Y29" s="1042">
        <v>92.083005747126421</v>
      </c>
      <c r="Z29" s="1041">
        <v>28</v>
      </c>
      <c r="AA29" s="1042">
        <v>95.050425314183116</v>
      </c>
      <c r="AB29" s="1041">
        <v>25</v>
      </c>
      <c r="AC29" s="1042">
        <v>96.168909497964719</v>
      </c>
      <c r="AD29" s="1041">
        <v>23</v>
      </c>
      <c r="AE29" s="1042">
        <v>81.976212103650909</v>
      </c>
      <c r="AF29" s="1041">
        <v>29</v>
      </c>
      <c r="AG29" s="1042">
        <v>96.174142480211088</v>
      </c>
      <c r="AH29" s="1041">
        <v>21</v>
      </c>
      <c r="AI29" s="1042">
        <v>99.812617114303563</v>
      </c>
      <c r="AJ29" s="1041">
        <v>15</v>
      </c>
      <c r="AK29" s="1042">
        <v>104.42590775269871</v>
      </c>
      <c r="AL29" s="1041">
        <v>9</v>
      </c>
      <c r="AM29" s="1042">
        <v>98.698547215496376</v>
      </c>
      <c r="AN29" s="1041">
        <v>21</v>
      </c>
      <c r="AO29" s="1106">
        <v>96.380344233369343</v>
      </c>
      <c r="AP29" s="1113">
        <v>74.068294543344336</v>
      </c>
      <c r="AQ29" s="1043">
        <v>25</v>
      </c>
      <c r="AR29" s="1044">
        <v>72.9849557113793</v>
      </c>
      <c r="AS29" s="1045">
        <v>23</v>
      </c>
      <c r="AT29" s="1046"/>
      <c r="AU29" s="1047">
        <v>65.5</v>
      </c>
      <c r="AV29" s="1047">
        <v>55</v>
      </c>
      <c r="AW29" s="1047">
        <v>86.6</v>
      </c>
      <c r="AX29" s="1047">
        <v>85.6</v>
      </c>
      <c r="AY29" s="1047">
        <v>50.09</v>
      </c>
      <c r="AZ29" s="1047">
        <v>52.635109094348365</v>
      </c>
      <c r="BA29" s="1047">
        <v>97.7</v>
      </c>
      <c r="BB29" s="1047">
        <v>86.116295216189286</v>
      </c>
      <c r="BC29" s="1047">
        <v>62.290325907080529</v>
      </c>
      <c r="BD29" s="1047">
        <v>80.610243249271264</v>
      </c>
      <c r="BE29" s="1047">
        <v>72.069017931034494</v>
      </c>
      <c r="BF29" s="1047">
        <v>79.835965982758609</v>
      </c>
      <c r="BG29" s="1047">
        <v>52.943086899999997</v>
      </c>
      <c r="BH29" s="1047">
        <v>70.876486299999996</v>
      </c>
      <c r="BI29" s="1047">
        <v>68.69606574285946</v>
      </c>
      <c r="BJ29" s="1047">
        <v>72.900000000000006</v>
      </c>
      <c r="BK29" s="1047">
        <v>79.900000000000006</v>
      </c>
      <c r="BL29" s="1047">
        <v>106.41</v>
      </c>
      <c r="BM29" s="1047">
        <v>81.525000000000006</v>
      </c>
    </row>
    <row r="30" spans="1:65" ht="12" customHeight="1">
      <c r="A30" s="1038">
        <v>23</v>
      </c>
      <c r="B30" s="1039" t="s">
        <v>86</v>
      </c>
      <c r="C30" s="1040">
        <v>98.67647058823529</v>
      </c>
      <c r="D30" s="1041">
        <v>20</v>
      </c>
      <c r="E30" s="1042">
        <v>100.97532994836489</v>
      </c>
      <c r="F30" s="1041">
        <v>17</v>
      </c>
      <c r="G30" s="1042">
        <v>100.63357972544877</v>
      </c>
      <c r="H30" s="1041">
        <v>16</v>
      </c>
      <c r="I30" s="1042">
        <v>89.260969976905315</v>
      </c>
      <c r="J30" s="1041">
        <v>26</v>
      </c>
      <c r="K30" s="1042">
        <v>82.984014209591479</v>
      </c>
      <c r="L30" s="1041">
        <v>18</v>
      </c>
      <c r="M30" s="1042">
        <v>80.195156990110121</v>
      </c>
      <c r="N30" s="1041">
        <v>25</v>
      </c>
      <c r="O30" s="1042">
        <v>95.701125895598764</v>
      </c>
      <c r="P30" s="1041">
        <v>22</v>
      </c>
      <c r="Q30" s="1042">
        <v>89.870312496005269</v>
      </c>
      <c r="R30" s="1041">
        <v>26</v>
      </c>
      <c r="S30" s="1042">
        <v>111.0542375584853</v>
      </c>
      <c r="T30" s="1041">
        <v>10</v>
      </c>
      <c r="U30" s="1042">
        <v>88.082055352224216</v>
      </c>
      <c r="V30" s="1041">
        <v>31</v>
      </c>
      <c r="W30" s="1042">
        <v>82.840293876808289</v>
      </c>
      <c r="X30" s="1041">
        <v>32</v>
      </c>
      <c r="Y30" s="1042">
        <v>104.37194861392828</v>
      </c>
      <c r="Z30" s="1041">
        <v>10</v>
      </c>
      <c r="AA30" s="1042">
        <v>112.15656535008975</v>
      </c>
      <c r="AB30" s="1041">
        <v>5</v>
      </c>
      <c r="AC30" s="1042">
        <v>104.4266251017639</v>
      </c>
      <c r="AD30" s="1041">
        <v>14</v>
      </c>
      <c r="AE30" s="1042">
        <v>89.895626965349379</v>
      </c>
      <c r="AF30" s="1041">
        <v>25</v>
      </c>
      <c r="AG30" s="1042">
        <v>96.921723878627972</v>
      </c>
      <c r="AH30" s="1041">
        <v>19</v>
      </c>
      <c r="AI30" s="1042">
        <v>96.814490943160521</v>
      </c>
      <c r="AJ30" s="1041">
        <v>19</v>
      </c>
      <c r="AK30" s="1042">
        <v>102.92934249263985</v>
      </c>
      <c r="AL30" s="1041">
        <v>12</v>
      </c>
      <c r="AM30" s="1042">
        <v>90.623486682808732</v>
      </c>
      <c r="AN30" s="1041">
        <v>29</v>
      </c>
      <c r="AO30" s="1106">
        <v>96.360014899230876</v>
      </c>
      <c r="AP30" s="1113">
        <v>74.052671450058924</v>
      </c>
      <c r="AQ30" s="1043">
        <v>26</v>
      </c>
      <c r="AR30" s="1044">
        <v>74.343871850689666</v>
      </c>
      <c r="AS30" s="1045">
        <v>21</v>
      </c>
      <c r="AT30" s="1046"/>
      <c r="AU30" s="1047">
        <v>67.099999999999994</v>
      </c>
      <c r="AV30" s="1047">
        <v>58.6666667</v>
      </c>
      <c r="AW30" s="1047">
        <v>95.3</v>
      </c>
      <c r="AX30" s="1047">
        <v>77.3</v>
      </c>
      <c r="AY30" s="1047">
        <v>46.72</v>
      </c>
      <c r="AZ30" s="1047">
        <v>41.059920378936383</v>
      </c>
      <c r="BA30" s="1047">
        <v>93.5</v>
      </c>
      <c r="BB30" s="1047">
        <v>74.682229684180371</v>
      </c>
      <c r="BC30" s="1047">
        <v>74.906083233198331</v>
      </c>
      <c r="BD30" s="1047">
        <v>79.009603650945124</v>
      </c>
      <c r="BE30" s="1047">
        <v>62.792942758620683</v>
      </c>
      <c r="BF30" s="1047">
        <v>90.490479448275835</v>
      </c>
      <c r="BG30" s="1047">
        <v>62.471206899999999</v>
      </c>
      <c r="BH30" s="1047">
        <v>76.962422700000005</v>
      </c>
      <c r="BI30" s="1047">
        <v>75.332535396962768</v>
      </c>
      <c r="BJ30" s="1047">
        <v>73.466666700000005</v>
      </c>
      <c r="BK30" s="1047">
        <v>77.5</v>
      </c>
      <c r="BL30" s="1047">
        <v>104.88500000000001</v>
      </c>
      <c r="BM30" s="1047">
        <v>74.855000000000004</v>
      </c>
    </row>
    <row r="31" spans="1:65" ht="12" customHeight="1">
      <c r="A31" s="1038">
        <v>1</v>
      </c>
      <c r="B31" s="1039" t="s">
        <v>0</v>
      </c>
      <c r="C31" s="1040">
        <v>98.970588235294116</v>
      </c>
      <c r="D31" s="1041">
        <v>19</v>
      </c>
      <c r="E31" s="1042">
        <v>90.074583993115326</v>
      </c>
      <c r="F31" s="1041">
        <v>22</v>
      </c>
      <c r="G31" s="1042">
        <v>75.395987328405482</v>
      </c>
      <c r="H31" s="1041">
        <v>32</v>
      </c>
      <c r="I31" s="1042">
        <v>79.214780600461893</v>
      </c>
      <c r="J31" s="1041">
        <v>28</v>
      </c>
      <c r="K31" s="1042">
        <v>74.103019538188278</v>
      </c>
      <c r="L31" s="1041">
        <v>23</v>
      </c>
      <c r="M31" s="1042">
        <v>75.147862770225956</v>
      </c>
      <c r="N31" s="1041">
        <v>28</v>
      </c>
      <c r="O31" s="1042">
        <v>92.528147389969291</v>
      </c>
      <c r="P31" s="1041">
        <v>24</v>
      </c>
      <c r="Q31" s="1042">
        <v>79.889599224783453</v>
      </c>
      <c r="R31" s="1041">
        <v>32</v>
      </c>
      <c r="S31" s="1042">
        <v>99.295997969398627</v>
      </c>
      <c r="T31" s="1041">
        <v>19</v>
      </c>
      <c r="U31" s="1042">
        <v>114.04413314336253</v>
      </c>
      <c r="V31" s="1041">
        <v>3</v>
      </c>
      <c r="W31" s="1042">
        <v>116.0101000818852</v>
      </c>
      <c r="X31" s="1041">
        <v>3</v>
      </c>
      <c r="Y31" s="1042">
        <v>100.99760513860718</v>
      </c>
      <c r="Z31" s="1041">
        <v>18</v>
      </c>
      <c r="AA31" s="1042">
        <v>103.46101005385997</v>
      </c>
      <c r="AB31" s="1041">
        <v>16</v>
      </c>
      <c r="AC31" s="1042">
        <v>102.6454119402985</v>
      </c>
      <c r="AD31" s="1041">
        <v>17</v>
      </c>
      <c r="AE31" s="1042">
        <v>95.561634579629782</v>
      </c>
      <c r="AF31" s="1041">
        <v>22</v>
      </c>
      <c r="AG31" s="1042">
        <v>112.44503073878629</v>
      </c>
      <c r="AH31" s="1041">
        <v>6</v>
      </c>
      <c r="AI31" s="1042">
        <v>95.065584009993756</v>
      </c>
      <c r="AJ31" s="1041">
        <v>24</v>
      </c>
      <c r="AK31" s="1042">
        <v>101.11874386653581</v>
      </c>
      <c r="AL31" s="1041">
        <v>16</v>
      </c>
      <c r="AM31" s="1042">
        <v>98.97699757869249</v>
      </c>
      <c r="AN31" s="1041">
        <v>20</v>
      </c>
      <c r="AO31" s="1106">
        <v>95.940625815777665</v>
      </c>
      <c r="AP31" s="1113">
        <v>73.730370939425129</v>
      </c>
      <c r="AQ31" s="1043">
        <v>27</v>
      </c>
      <c r="AR31" s="1044">
        <v>72.626636401724141</v>
      </c>
      <c r="AS31" s="1045">
        <v>25</v>
      </c>
      <c r="AT31" s="1046"/>
      <c r="AU31" s="1047">
        <v>67.3</v>
      </c>
      <c r="AV31" s="1047">
        <v>52.3333333</v>
      </c>
      <c r="AW31" s="1047">
        <v>71.400000000000006</v>
      </c>
      <c r="AX31" s="1047">
        <v>68.599999999999994</v>
      </c>
      <c r="AY31" s="1047">
        <v>41.72</v>
      </c>
      <c r="AZ31" s="1047">
        <v>38.475705738355693</v>
      </c>
      <c r="BA31" s="1047">
        <v>90.4</v>
      </c>
      <c r="BB31" s="1047">
        <v>66.388256955795043</v>
      </c>
      <c r="BC31" s="1047">
        <v>66.97515063035938</v>
      </c>
      <c r="BD31" s="1047">
        <v>102.29758742959619</v>
      </c>
      <c r="BE31" s="1047">
        <v>87.93565586206897</v>
      </c>
      <c r="BF31" s="1047">
        <v>87.564923655172421</v>
      </c>
      <c r="BG31" s="1047">
        <v>57.627782600000003</v>
      </c>
      <c r="BH31" s="1047">
        <v>75.649668599999998</v>
      </c>
      <c r="BI31" s="1047">
        <v>80.080649777729761</v>
      </c>
      <c r="BJ31" s="1047">
        <v>85.233333299999998</v>
      </c>
      <c r="BK31" s="1047">
        <v>76.099999999999994</v>
      </c>
      <c r="BL31" s="1047">
        <v>103.04</v>
      </c>
      <c r="BM31" s="1047">
        <v>81.754999999999995</v>
      </c>
    </row>
    <row r="32" spans="1:65" ht="12" customHeight="1">
      <c r="A32" s="1038">
        <v>19</v>
      </c>
      <c r="B32" s="1039" t="s">
        <v>75</v>
      </c>
      <c r="C32" s="1040">
        <v>103.6764705882353</v>
      </c>
      <c r="D32" s="1041">
        <v>11</v>
      </c>
      <c r="E32" s="1042">
        <v>114.170969535284</v>
      </c>
      <c r="F32" s="1041">
        <v>9</v>
      </c>
      <c r="G32" s="1042">
        <v>97.465681098204854</v>
      </c>
      <c r="H32" s="1041">
        <v>21</v>
      </c>
      <c r="I32" s="1042">
        <v>67.782909930715945</v>
      </c>
      <c r="J32" s="1041">
        <v>31</v>
      </c>
      <c r="K32" s="1042">
        <v>90.834813499111917</v>
      </c>
      <c r="L32" s="1041">
        <v>10</v>
      </c>
      <c r="M32" s="1042">
        <v>108.5683790187677</v>
      </c>
      <c r="N32" s="1041">
        <v>15</v>
      </c>
      <c r="O32" s="1042">
        <v>112.38485158648925</v>
      </c>
      <c r="P32" s="1041">
        <v>4</v>
      </c>
      <c r="Q32" s="1042">
        <v>84.883092454335994</v>
      </c>
      <c r="R32" s="1041">
        <v>31</v>
      </c>
      <c r="S32" s="1042">
        <v>97.207823270248568</v>
      </c>
      <c r="T32" s="1041">
        <v>21</v>
      </c>
      <c r="U32" s="1042">
        <v>113.80637806528593</v>
      </c>
      <c r="V32" s="1041">
        <v>4</v>
      </c>
      <c r="W32" s="1042">
        <v>95.638179419525073</v>
      </c>
      <c r="X32" s="1041">
        <v>22</v>
      </c>
      <c r="Y32" s="1042">
        <v>90.137893509127778</v>
      </c>
      <c r="Z32" s="1041">
        <v>32</v>
      </c>
      <c r="AA32" s="1042">
        <v>104.10117181328546</v>
      </c>
      <c r="AB32" s="1041">
        <v>15</v>
      </c>
      <c r="AC32" s="1042">
        <v>78.444723202170962</v>
      </c>
      <c r="AD32" s="1041">
        <v>29</v>
      </c>
      <c r="AE32" s="1042">
        <v>80.028446779075963</v>
      </c>
      <c r="AF32" s="1041">
        <v>30</v>
      </c>
      <c r="AG32" s="1042">
        <v>94.9428320580475</v>
      </c>
      <c r="AH32" s="1041">
        <v>24</v>
      </c>
      <c r="AI32" s="1042">
        <v>95.565271705184259</v>
      </c>
      <c r="AJ32" s="1041">
        <v>23</v>
      </c>
      <c r="AK32" s="1042">
        <v>88.449460255152104</v>
      </c>
      <c r="AL32" s="1041">
        <v>31</v>
      </c>
      <c r="AM32" s="1042">
        <v>99.394673123486683</v>
      </c>
      <c r="AN32" s="1041">
        <v>19</v>
      </c>
      <c r="AO32" s="1106">
        <v>95.658055924445136</v>
      </c>
      <c r="AP32" s="1113">
        <v>73.513215977936085</v>
      </c>
      <c r="AQ32" s="1043">
        <v>28</v>
      </c>
      <c r="AR32" s="1044">
        <v>71.287474067241391</v>
      </c>
      <c r="AS32" s="1045">
        <v>27</v>
      </c>
      <c r="AT32" s="1046"/>
      <c r="AU32" s="1047">
        <v>70.5</v>
      </c>
      <c r="AV32" s="1047">
        <v>66.333333300000007</v>
      </c>
      <c r="AW32" s="1047">
        <v>92.3</v>
      </c>
      <c r="AX32" s="1047">
        <v>58.7</v>
      </c>
      <c r="AY32" s="1047">
        <v>51.14</v>
      </c>
      <c r="AZ32" s="1047">
        <v>55.587010057609064</v>
      </c>
      <c r="BA32" s="1047">
        <v>109.8</v>
      </c>
      <c r="BB32" s="1047">
        <v>70.53784982955321</v>
      </c>
      <c r="BC32" s="1047">
        <v>65.566676795782655</v>
      </c>
      <c r="BD32" s="1047">
        <v>102.08432112456148</v>
      </c>
      <c r="BE32" s="1047">
        <v>72.493740000000003</v>
      </c>
      <c r="BF32" s="1047">
        <v>78.149553672413788</v>
      </c>
      <c r="BG32" s="1047">
        <v>57.984352700000002</v>
      </c>
      <c r="BH32" s="1047">
        <v>57.813761</v>
      </c>
      <c r="BI32" s="1047">
        <v>67.063838400865663</v>
      </c>
      <c r="BJ32" s="1047">
        <v>71.966666700000005</v>
      </c>
      <c r="BK32" s="1047">
        <v>76.5</v>
      </c>
      <c r="BL32" s="1047">
        <v>90.13</v>
      </c>
      <c r="BM32" s="1047">
        <v>82.1</v>
      </c>
    </row>
    <row r="33" spans="1:65" ht="12" customHeight="1">
      <c r="A33" s="1038">
        <v>21</v>
      </c>
      <c r="B33" s="1039" t="s">
        <v>80</v>
      </c>
      <c r="C33" s="1040">
        <v>106.76470588235294</v>
      </c>
      <c r="D33" s="1041">
        <v>4</v>
      </c>
      <c r="E33" s="1042">
        <v>82.042455593803794</v>
      </c>
      <c r="F33" s="1041">
        <v>26</v>
      </c>
      <c r="G33" s="1042">
        <v>118.26821541710666</v>
      </c>
      <c r="H33" s="1041">
        <v>1</v>
      </c>
      <c r="I33" s="1042">
        <v>118.93764434180139</v>
      </c>
      <c r="J33" s="1041">
        <v>4</v>
      </c>
      <c r="K33" s="1042">
        <v>66.287744227353457</v>
      </c>
      <c r="L33" s="1041">
        <v>33</v>
      </c>
      <c r="M33" s="1042">
        <v>50.599321469472535</v>
      </c>
      <c r="N33" s="1041">
        <v>33</v>
      </c>
      <c r="O33" s="1042">
        <v>85.158648925281483</v>
      </c>
      <c r="P33" s="1041">
        <v>31</v>
      </c>
      <c r="Q33" s="1042">
        <v>87.617393999486652</v>
      </c>
      <c r="R33" s="1041">
        <v>28</v>
      </c>
      <c r="S33" s="1042">
        <v>67.975002775222165</v>
      </c>
      <c r="T33" s="1041">
        <v>31</v>
      </c>
      <c r="U33" s="1042">
        <v>85.156301790413806</v>
      </c>
      <c r="V33" s="1041">
        <v>32</v>
      </c>
      <c r="W33" s="1042">
        <v>110.10136111363845</v>
      </c>
      <c r="X33" s="1041">
        <v>8</v>
      </c>
      <c r="Y33" s="1042">
        <v>104.53461528059501</v>
      </c>
      <c r="Z33" s="1041">
        <v>9</v>
      </c>
      <c r="AA33" s="1042">
        <v>109.35863806104129</v>
      </c>
      <c r="AB33" s="1041">
        <v>7</v>
      </c>
      <c r="AC33" s="1042">
        <v>90.274262143826306</v>
      </c>
      <c r="AD33" s="1041">
        <v>26</v>
      </c>
      <c r="AE33" s="1042">
        <v>96.230677528845405</v>
      </c>
      <c r="AF33" s="1041">
        <v>21</v>
      </c>
      <c r="AG33" s="1042">
        <v>82.233948944591035</v>
      </c>
      <c r="AH33" s="1041">
        <v>31</v>
      </c>
      <c r="AI33" s="1042">
        <v>92.442223610243602</v>
      </c>
      <c r="AJ33" s="1041">
        <v>28</v>
      </c>
      <c r="AK33" s="1042">
        <v>101.79097154072619</v>
      </c>
      <c r="AL33" s="1041">
        <v>13</v>
      </c>
      <c r="AM33" s="1042">
        <v>99.509685230024218</v>
      </c>
      <c r="AN33" s="1041">
        <v>18</v>
      </c>
      <c r="AO33" s="1106">
        <v>94.59067853476823</v>
      </c>
      <c r="AP33" s="1113">
        <v>72.692936453969381</v>
      </c>
      <c r="AQ33" s="1043">
        <v>29</v>
      </c>
      <c r="AR33" s="1044">
        <v>79.29949024724138</v>
      </c>
      <c r="AS33" s="1045">
        <v>14</v>
      </c>
      <c r="AT33" s="1046"/>
      <c r="AU33" s="1047">
        <v>72.599999999999994</v>
      </c>
      <c r="AV33" s="1047">
        <v>47.6666667</v>
      </c>
      <c r="AW33" s="1047">
        <v>112</v>
      </c>
      <c r="AX33" s="1047">
        <v>103</v>
      </c>
      <c r="AY33" s="1047">
        <v>37.32</v>
      </c>
      <c r="AZ33" s="1047">
        <v>25.90685259236994</v>
      </c>
      <c r="BA33" s="1047">
        <v>83.2</v>
      </c>
      <c r="BB33" s="1047">
        <v>72.810054413573397</v>
      </c>
      <c r="BC33" s="1047">
        <v>45.849139371887354</v>
      </c>
      <c r="BD33" s="1047">
        <v>76.385202706001181</v>
      </c>
      <c r="BE33" s="1047">
        <v>83.456831724137942</v>
      </c>
      <c r="BF33" s="1047">
        <v>90.631511448275859</v>
      </c>
      <c r="BG33" s="1047">
        <v>60.912761400000001</v>
      </c>
      <c r="BH33" s="1047">
        <v>66.532131199999995</v>
      </c>
      <c r="BI33" s="1047">
        <v>80.641307769172442</v>
      </c>
      <c r="BJ33" s="1047">
        <v>62.3333333</v>
      </c>
      <c r="BK33" s="1047">
        <v>74</v>
      </c>
      <c r="BL33" s="1047">
        <v>103.72499999999999</v>
      </c>
      <c r="BM33" s="1047">
        <v>82.194999999999993</v>
      </c>
    </row>
    <row r="34" spans="1:65" s="1058" customFormat="1" ht="12" customHeight="1">
      <c r="A34" s="1038">
        <v>9</v>
      </c>
      <c r="B34" s="1039" t="s">
        <v>52</v>
      </c>
      <c r="C34" s="1040">
        <v>102.05882352941178</v>
      </c>
      <c r="D34" s="1041">
        <v>13</v>
      </c>
      <c r="E34" s="1042">
        <v>63.683304647160064</v>
      </c>
      <c r="F34" s="1041">
        <v>31</v>
      </c>
      <c r="G34" s="1042">
        <v>91.341077085533257</v>
      </c>
      <c r="H34" s="1041">
        <v>27</v>
      </c>
      <c r="I34" s="1042">
        <v>100.2309468822171</v>
      </c>
      <c r="J34" s="1041">
        <v>19</v>
      </c>
      <c r="K34" s="1042">
        <v>70.87033747779752</v>
      </c>
      <c r="L34" s="1041">
        <v>28</v>
      </c>
      <c r="M34" s="1042">
        <v>101.57914447834379</v>
      </c>
      <c r="N34" s="1041">
        <v>18</v>
      </c>
      <c r="O34" s="1042">
        <v>88.22927328556807</v>
      </c>
      <c r="P34" s="1041">
        <v>29</v>
      </c>
      <c r="Q34" s="1042">
        <v>97.527308176024263</v>
      </c>
      <c r="R34" s="1041">
        <v>22</v>
      </c>
      <c r="S34" s="1042">
        <v>102.81897669334414</v>
      </c>
      <c r="T34" s="1041">
        <v>16</v>
      </c>
      <c r="U34" s="1042">
        <v>90.857709620341282</v>
      </c>
      <c r="V34" s="1041">
        <v>28</v>
      </c>
      <c r="W34" s="1042">
        <v>93.675289782549356</v>
      </c>
      <c r="X34" s="1041">
        <v>26</v>
      </c>
      <c r="Y34" s="1042">
        <v>85.147902411539334</v>
      </c>
      <c r="Z34" s="1041">
        <v>33</v>
      </c>
      <c r="AA34" s="1042">
        <v>97.637835727109504</v>
      </c>
      <c r="AB34" s="1041">
        <v>22</v>
      </c>
      <c r="AC34" s="1042">
        <v>90.134428900949786</v>
      </c>
      <c r="AD34" s="1041">
        <v>27</v>
      </c>
      <c r="AE34" s="1042">
        <v>110.12735739606605</v>
      </c>
      <c r="AF34" s="1041">
        <v>7</v>
      </c>
      <c r="AG34" s="1042">
        <v>86.455584828496029</v>
      </c>
      <c r="AH34" s="1041">
        <v>30</v>
      </c>
      <c r="AI34" s="1042">
        <v>105.55902560899438</v>
      </c>
      <c r="AJ34" s="1041">
        <v>9</v>
      </c>
      <c r="AK34" s="1042">
        <v>96.143277723258095</v>
      </c>
      <c r="AL34" s="1041">
        <v>24</v>
      </c>
      <c r="AM34" s="1042">
        <v>100.98062953995156</v>
      </c>
      <c r="AN34" s="1041">
        <v>17</v>
      </c>
      <c r="AO34" s="1106">
        <v>94.445569894885836</v>
      </c>
      <c r="AP34" s="1113">
        <v>72.581420464219761</v>
      </c>
      <c r="AQ34" s="1043">
        <v>30</v>
      </c>
      <c r="AR34" s="1044">
        <v>71.325244964597701</v>
      </c>
      <c r="AS34" s="1045">
        <v>26</v>
      </c>
      <c r="AT34" s="1046"/>
      <c r="AU34" s="1047">
        <v>69.400000000000006</v>
      </c>
      <c r="AV34" s="1047">
        <v>37</v>
      </c>
      <c r="AW34" s="1047">
        <v>86.5</v>
      </c>
      <c r="AX34" s="1047">
        <v>86.8</v>
      </c>
      <c r="AY34" s="1047">
        <v>39.9</v>
      </c>
      <c r="AZ34" s="1047">
        <v>52.008521972912028</v>
      </c>
      <c r="BA34" s="1047">
        <v>86.2</v>
      </c>
      <c r="BB34" s="1047">
        <v>81.045193094276158</v>
      </c>
      <c r="BC34" s="1047">
        <v>69.351399779660625</v>
      </c>
      <c r="BD34" s="1047">
        <v>81.499365529446123</v>
      </c>
      <c r="BE34" s="1047">
        <v>71.005869655172404</v>
      </c>
      <c r="BF34" s="1047">
        <v>73.823231390804608</v>
      </c>
      <c r="BG34" s="1047">
        <v>54.384274499999997</v>
      </c>
      <c r="BH34" s="1047">
        <v>66.429074099999994</v>
      </c>
      <c r="BI34" s="1047">
        <v>92.286725497903348</v>
      </c>
      <c r="BJ34" s="1047">
        <v>65.533333299999995</v>
      </c>
      <c r="BK34" s="1047">
        <v>84.5</v>
      </c>
      <c r="BL34" s="1047">
        <v>97.97</v>
      </c>
      <c r="BM34" s="1047">
        <v>83.41</v>
      </c>
    </row>
    <row r="35" spans="1:65" ht="12" customHeight="1">
      <c r="A35" s="1038">
        <v>29</v>
      </c>
      <c r="B35" s="1039" t="s">
        <v>99</v>
      </c>
      <c r="C35" s="1040">
        <v>92.35294117647058</v>
      </c>
      <c r="D35" s="1041">
        <v>30</v>
      </c>
      <c r="E35" s="1042">
        <v>75.731497418244402</v>
      </c>
      <c r="F35" s="1041">
        <v>29</v>
      </c>
      <c r="G35" s="1042">
        <v>82.259767687434007</v>
      </c>
      <c r="H35" s="1041">
        <v>29</v>
      </c>
      <c r="I35" s="1042">
        <v>83.949191685912254</v>
      </c>
      <c r="J35" s="1041">
        <v>27</v>
      </c>
      <c r="K35" s="1042">
        <v>95.506216696270002</v>
      </c>
      <c r="L35" s="1041">
        <v>6</v>
      </c>
      <c r="M35" s="1042">
        <v>121.52308827104608</v>
      </c>
      <c r="N35" s="1041">
        <v>8</v>
      </c>
      <c r="O35" s="1042">
        <v>94.882292732855674</v>
      </c>
      <c r="P35" s="1041">
        <v>23</v>
      </c>
      <c r="Q35" s="1042">
        <v>85.960866869185764</v>
      </c>
      <c r="R35" s="1041">
        <v>29</v>
      </c>
      <c r="S35" s="1042">
        <v>113.45536895671336</v>
      </c>
      <c r="T35" s="1041">
        <v>7</v>
      </c>
      <c r="U35" s="1042">
        <v>98.868331021324991</v>
      </c>
      <c r="V35" s="1041">
        <v>15</v>
      </c>
      <c r="W35" s="1042">
        <v>84.222811391138208</v>
      </c>
      <c r="X35" s="1041">
        <v>30</v>
      </c>
      <c r="Y35" s="1042">
        <v>100.99777698895649</v>
      </c>
      <c r="Z35" s="1041">
        <v>17</v>
      </c>
      <c r="AA35" s="1042">
        <v>104.7196447037702</v>
      </c>
      <c r="AB35" s="1041">
        <v>13</v>
      </c>
      <c r="AC35" s="1042">
        <v>77.574417503392127</v>
      </c>
      <c r="AD35" s="1041">
        <v>30</v>
      </c>
      <c r="AE35" s="1042">
        <v>89.791339695087927</v>
      </c>
      <c r="AF35" s="1041">
        <v>26</v>
      </c>
      <c r="AG35" s="1042">
        <v>100.57167981530344</v>
      </c>
      <c r="AH35" s="1041">
        <v>15</v>
      </c>
      <c r="AI35" s="1042">
        <v>90.443472829481593</v>
      </c>
      <c r="AJ35" s="1041">
        <v>31</v>
      </c>
      <c r="AK35" s="1042">
        <v>90.421982335623156</v>
      </c>
      <c r="AL35" s="1041">
        <v>30</v>
      </c>
      <c r="AM35" s="1042">
        <v>96.688861985472158</v>
      </c>
      <c r="AN35" s="1041">
        <v>25</v>
      </c>
      <c r="AO35" s="1106">
        <v>93.519465006943975</v>
      </c>
      <c r="AP35" s="1113">
        <v>71.869708857836443</v>
      </c>
      <c r="AQ35" s="1043">
        <v>31</v>
      </c>
      <c r="AR35" s="1044">
        <v>67.657215148390804</v>
      </c>
      <c r="AS35" s="1045">
        <v>31</v>
      </c>
      <c r="AT35" s="1046"/>
      <c r="AU35" s="1047">
        <v>62.8</v>
      </c>
      <c r="AV35" s="1047">
        <v>44</v>
      </c>
      <c r="AW35" s="1047">
        <v>77.900000000000006</v>
      </c>
      <c r="AX35" s="1047">
        <v>72.7</v>
      </c>
      <c r="AY35" s="1047">
        <v>53.77</v>
      </c>
      <c r="AZ35" s="1047">
        <v>62.219821194775591</v>
      </c>
      <c r="BA35" s="1047">
        <v>92.7</v>
      </c>
      <c r="BB35" s="1047">
        <v>71.433480368293374</v>
      </c>
      <c r="BC35" s="1047">
        <v>76.52564636130316</v>
      </c>
      <c r="BD35" s="1047">
        <v>88.684892926128512</v>
      </c>
      <c r="BE35" s="1047">
        <v>63.840891034482759</v>
      </c>
      <c r="BF35" s="1047">
        <v>87.565072649425275</v>
      </c>
      <c r="BG35" s="1047">
        <v>58.328842100000003</v>
      </c>
      <c r="BH35" s="1047">
        <v>57.172345700000001</v>
      </c>
      <c r="BI35" s="1047">
        <v>75.24514266448368</v>
      </c>
      <c r="BJ35" s="1047">
        <v>76.233333299999998</v>
      </c>
      <c r="BK35" s="1047">
        <v>72.400000000000006</v>
      </c>
      <c r="BL35" s="1047">
        <v>92.14</v>
      </c>
      <c r="BM35" s="1047">
        <v>79.864999999999995</v>
      </c>
    </row>
    <row r="36" spans="1:65" ht="12" customHeight="1">
      <c r="A36" s="1038">
        <v>31</v>
      </c>
      <c r="B36" s="1039" t="s">
        <v>103</v>
      </c>
      <c r="C36" s="1040">
        <v>91.029411764705884</v>
      </c>
      <c r="D36" s="1041">
        <v>32</v>
      </c>
      <c r="E36" s="1042">
        <v>97.532989156626499</v>
      </c>
      <c r="F36" s="1041">
        <v>20</v>
      </c>
      <c r="G36" s="1042">
        <v>95.670538542766622</v>
      </c>
      <c r="H36" s="1041">
        <v>24</v>
      </c>
      <c r="I36" s="1042">
        <v>104.15704387990763</v>
      </c>
      <c r="J36" s="1041">
        <v>14</v>
      </c>
      <c r="K36" s="1042">
        <v>69.946714031971595</v>
      </c>
      <c r="L36" s="1041">
        <v>30</v>
      </c>
      <c r="M36" s="1042">
        <v>59.03915755091672</v>
      </c>
      <c r="N36" s="1041">
        <v>32</v>
      </c>
      <c r="O36" s="1042">
        <v>103.88945752302968</v>
      </c>
      <c r="P36" s="1041">
        <v>13</v>
      </c>
      <c r="Q36" s="1042">
        <v>93.849848037114668</v>
      </c>
      <c r="R36" s="1041">
        <v>24</v>
      </c>
      <c r="S36" s="1042">
        <v>88.209109641990253</v>
      </c>
      <c r="T36" s="1041">
        <v>24</v>
      </c>
      <c r="U36" s="1042">
        <v>101.20472526682558</v>
      </c>
      <c r="V36" s="1041">
        <v>11</v>
      </c>
      <c r="W36" s="1042">
        <v>65.347916477117636</v>
      </c>
      <c r="X36" s="1041">
        <v>33</v>
      </c>
      <c r="Y36" s="1042">
        <v>90.638665427090359</v>
      </c>
      <c r="Z36" s="1041">
        <v>30</v>
      </c>
      <c r="AA36" s="1042">
        <v>57.686044703770193</v>
      </c>
      <c r="AB36" s="1041">
        <v>33</v>
      </c>
      <c r="AC36" s="1042">
        <v>108.86507693351423</v>
      </c>
      <c r="AD36" s="1041">
        <v>10</v>
      </c>
      <c r="AE36" s="1042">
        <v>93.608253786656164</v>
      </c>
      <c r="AF36" s="1041">
        <v>23</v>
      </c>
      <c r="AG36" s="1042">
        <v>96.613896174142482</v>
      </c>
      <c r="AH36" s="1041">
        <v>20</v>
      </c>
      <c r="AI36" s="1042">
        <v>94.191130543410381</v>
      </c>
      <c r="AJ36" s="1041">
        <v>26</v>
      </c>
      <c r="AK36" s="1042">
        <v>88.36113837095192</v>
      </c>
      <c r="AL36" s="1041">
        <v>32</v>
      </c>
      <c r="AM36" s="1042">
        <v>88.989104116222762</v>
      </c>
      <c r="AN36" s="1041">
        <v>32</v>
      </c>
      <c r="AO36" s="1106">
        <v>91.075971940618217</v>
      </c>
      <c r="AP36" s="1113">
        <v>69.991884436365098</v>
      </c>
      <c r="AQ36" s="1043">
        <v>32</v>
      </c>
      <c r="AR36" s="1044">
        <v>68.875379891494248</v>
      </c>
      <c r="AS36" s="1045">
        <v>30</v>
      </c>
      <c r="AT36" s="1046"/>
      <c r="AU36" s="1047">
        <v>61.9</v>
      </c>
      <c r="AV36" s="1047">
        <v>56.6666667</v>
      </c>
      <c r="AW36" s="1047">
        <v>90.6</v>
      </c>
      <c r="AX36" s="1047">
        <v>90.2</v>
      </c>
      <c r="AY36" s="1047">
        <v>39.380000000000003</v>
      </c>
      <c r="AZ36" s="1047">
        <v>30.228048666069363</v>
      </c>
      <c r="BA36" s="1047">
        <v>101.5</v>
      </c>
      <c r="BB36" s="1047">
        <v>77.989223718842283</v>
      </c>
      <c r="BC36" s="1047">
        <v>59.497044453522427</v>
      </c>
      <c r="BD36" s="1047">
        <v>90.780638564342539</v>
      </c>
      <c r="BE36" s="1047">
        <v>49.533720689655169</v>
      </c>
      <c r="BF36" s="1047">
        <v>78.583722925287347</v>
      </c>
      <c r="BG36" s="1047">
        <v>32.131126899999998</v>
      </c>
      <c r="BH36" s="1047">
        <v>80.233561699999996</v>
      </c>
      <c r="BI36" s="1047">
        <v>78.443716673217864</v>
      </c>
      <c r="BJ36" s="1047">
        <v>73.233333299999998</v>
      </c>
      <c r="BK36" s="1047">
        <v>75.400000000000006</v>
      </c>
      <c r="BL36" s="1047">
        <v>90.04</v>
      </c>
      <c r="BM36" s="1047">
        <v>73.504999999999995</v>
      </c>
    </row>
    <row r="37" spans="1:65" ht="12" customHeight="1">
      <c r="A37" s="1048">
        <v>20</v>
      </c>
      <c r="B37" s="1049" t="s">
        <v>77</v>
      </c>
      <c r="C37" s="1050">
        <v>87.794117647058826</v>
      </c>
      <c r="D37" s="1051">
        <v>33</v>
      </c>
      <c r="E37" s="1052">
        <v>66.551922030981075</v>
      </c>
      <c r="F37" s="1051">
        <v>30</v>
      </c>
      <c r="G37" s="1052">
        <v>78.775079197465672</v>
      </c>
      <c r="H37" s="1051">
        <v>30</v>
      </c>
      <c r="I37" s="1052">
        <v>92.609699769053123</v>
      </c>
      <c r="J37" s="1051">
        <v>25</v>
      </c>
      <c r="K37" s="1052">
        <v>82.397868561278869</v>
      </c>
      <c r="L37" s="1051">
        <v>19</v>
      </c>
      <c r="M37" s="1052">
        <v>115.65996134909507</v>
      </c>
      <c r="N37" s="1051">
        <v>10</v>
      </c>
      <c r="O37" s="1052">
        <v>97.236438075742058</v>
      </c>
      <c r="P37" s="1051">
        <v>20</v>
      </c>
      <c r="Q37" s="1052">
        <v>88.294446297107626</v>
      </c>
      <c r="R37" s="1051">
        <v>27</v>
      </c>
      <c r="S37" s="1052">
        <v>112.40828932481455</v>
      </c>
      <c r="T37" s="1051">
        <v>9</v>
      </c>
      <c r="U37" s="1052">
        <v>108.31522635468886</v>
      </c>
      <c r="V37" s="1051">
        <v>8</v>
      </c>
      <c r="W37" s="1052">
        <v>83.658412337366954</v>
      </c>
      <c r="X37" s="1051">
        <v>31</v>
      </c>
      <c r="Y37" s="1052">
        <v>98.301864322740585</v>
      </c>
      <c r="Z37" s="1051">
        <v>20</v>
      </c>
      <c r="AA37" s="1052">
        <v>97.81158743267504</v>
      </c>
      <c r="AB37" s="1051">
        <v>21</v>
      </c>
      <c r="AC37" s="1052">
        <v>67.012697557666215</v>
      </c>
      <c r="AD37" s="1051">
        <v>32</v>
      </c>
      <c r="AE37" s="1052">
        <v>59.331434681039077</v>
      </c>
      <c r="AF37" s="1051">
        <v>31</v>
      </c>
      <c r="AG37" s="1052">
        <v>101.09938430079157</v>
      </c>
      <c r="AH37" s="1051">
        <v>13</v>
      </c>
      <c r="AI37" s="1052">
        <v>94.440974391005611</v>
      </c>
      <c r="AJ37" s="1051">
        <v>25</v>
      </c>
      <c r="AK37" s="1052">
        <v>82.890088321884207</v>
      </c>
      <c r="AL37" s="1051">
        <v>33</v>
      </c>
      <c r="AM37" s="1052">
        <v>89.654963680387425</v>
      </c>
      <c r="AN37" s="1051">
        <v>30</v>
      </c>
      <c r="AO37" s="1107">
        <v>89.929711451263756</v>
      </c>
      <c r="AP37" s="1114">
        <v>69.110983250296186</v>
      </c>
      <c r="AQ37" s="1053">
        <v>33</v>
      </c>
      <c r="AR37" s="1054">
        <v>65.533187191954013</v>
      </c>
      <c r="AS37" s="1055">
        <v>33</v>
      </c>
      <c r="AT37" s="1056"/>
      <c r="AU37" s="1057">
        <v>59.7</v>
      </c>
      <c r="AV37" s="1057">
        <v>38.6666667</v>
      </c>
      <c r="AW37" s="1057">
        <v>74.599999999999994</v>
      </c>
      <c r="AX37" s="1057">
        <v>80.2</v>
      </c>
      <c r="AY37" s="1057">
        <v>46.39</v>
      </c>
      <c r="AZ37" s="1057">
        <v>59.217900210736673</v>
      </c>
      <c r="BA37" s="1057">
        <v>95</v>
      </c>
      <c r="BB37" s="1057">
        <v>73.372684872896428</v>
      </c>
      <c r="BC37" s="1057">
        <v>75.819391149587418</v>
      </c>
      <c r="BD37" s="1057">
        <v>97.158758040155917</v>
      </c>
      <c r="BE37" s="1057">
        <v>63.413076551724146</v>
      </c>
      <c r="BF37" s="1057">
        <v>85.227716367816086</v>
      </c>
      <c r="BG37" s="1057">
        <v>54.481054200000003</v>
      </c>
      <c r="BH37" s="1057">
        <v>49.388358099999998</v>
      </c>
      <c r="BI37" s="1057">
        <v>49.719742262710739</v>
      </c>
      <c r="BJ37" s="1057">
        <v>76.633333300000004</v>
      </c>
      <c r="BK37" s="1057">
        <v>75.599999999999994</v>
      </c>
      <c r="BL37" s="1057">
        <v>84.465000000000003</v>
      </c>
      <c r="BM37" s="1057">
        <v>74.055000000000007</v>
      </c>
    </row>
    <row r="38" spans="1:65" s="1076" customFormat="1" ht="12.75">
      <c r="A38" s="1070" t="s">
        <v>238</v>
      </c>
      <c r="B38" s="1070"/>
      <c r="C38" s="1071">
        <v>100</v>
      </c>
      <c r="D38" s="1072"/>
      <c r="E38" s="1072">
        <v>99.966970740103264</v>
      </c>
      <c r="F38" s="1072"/>
      <c r="G38" s="1072">
        <v>100.01279959041311</v>
      </c>
      <c r="H38" s="1072"/>
      <c r="I38" s="1072">
        <v>100</v>
      </c>
      <c r="J38" s="1072"/>
      <c r="K38" s="1072">
        <v>99.964476021314397</v>
      </c>
      <c r="L38" s="1072"/>
      <c r="M38" s="1072">
        <v>100.02159438412141</v>
      </c>
      <c r="N38" s="1072"/>
      <c r="O38" s="1072">
        <v>99.972085233088308</v>
      </c>
      <c r="P38" s="1072"/>
      <c r="Q38" s="1072">
        <v>99.966987585867088</v>
      </c>
      <c r="R38" s="1072"/>
      <c r="S38" s="1072">
        <v>100.00337821976785</v>
      </c>
      <c r="T38" s="1072"/>
      <c r="U38" s="1072">
        <v>100</v>
      </c>
      <c r="V38" s="1072"/>
      <c r="W38" s="1072">
        <v>100.03265534059547</v>
      </c>
      <c r="X38" s="1072"/>
      <c r="Y38" s="1072">
        <v>100.00827788363689</v>
      </c>
      <c r="Z38" s="1072"/>
      <c r="AA38" s="1072">
        <v>100.0444313747892</v>
      </c>
      <c r="AB38" s="1072"/>
      <c r="AC38" s="1072">
        <v>99.996433600592042</v>
      </c>
      <c r="AD38" s="1072"/>
      <c r="AE38" s="1072">
        <v>99.973115500360905</v>
      </c>
      <c r="AF38" s="1072"/>
      <c r="AG38" s="1072">
        <v>100</v>
      </c>
      <c r="AH38" s="1072"/>
      <c r="AI38" s="1072">
        <v>100.00442223610244</v>
      </c>
      <c r="AJ38" s="1072"/>
      <c r="AK38" s="1072">
        <v>99.971148184494595</v>
      </c>
      <c r="AL38" s="1072"/>
      <c r="AM38" s="1072">
        <v>99.976392251815994</v>
      </c>
      <c r="AN38" s="1072"/>
      <c r="AO38" s="1109">
        <v>99.999269549416553</v>
      </c>
      <c r="AP38" s="1116">
        <v>76.849438648726618</v>
      </c>
      <c r="AQ38" s="1073">
        <v>17</v>
      </c>
      <c r="AR38" s="1073">
        <v>76.203046365510261</v>
      </c>
      <c r="AS38" s="1074">
        <v>17</v>
      </c>
      <c r="AT38" s="1075" t="e">
        <v>#DIV/0!</v>
      </c>
      <c r="AU38" s="1073">
        <v>68</v>
      </c>
      <c r="AV38" s="1073">
        <v>58.08081</v>
      </c>
      <c r="AW38" s="1073">
        <v>94.712121212121218</v>
      </c>
      <c r="AX38" s="1073">
        <v>86.6</v>
      </c>
      <c r="AY38" s="1073">
        <v>56.28</v>
      </c>
      <c r="AZ38" s="1073">
        <v>51.211056324670167</v>
      </c>
      <c r="BA38" s="1073">
        <v>97.672727272727272</v>
      </c>
      <c r="BB38" s="1073">
        <v>83.072566683855541</v>
      </c>
      <c r="BC38" s="1073">
        <v>67.452278609233417</v>
      </c>
      <c r="BD38" s="1073">
        <v>89.7</v>
      </c>
      <c r="BE38" s="1073">
        <v>75.824752748171363</v>
      </c>
      <c r="BF38" s="1073">
        <v>86.707176925113188</v>
      </c>
      <c r="BG38" s="1073">
        <v>55.724748275757584</v>
      </c>
      <c r="BH38" s="1073">
        <v>73.697371563636338</v>
      </c>
      <c r="BI38" s="1073">
        <v>83.777470789302427</v>
      </c>
      <c r="BJ38" s="1073">
        <v>75.8</v>
      </c>
      <c r="BK38" s="1073">
        <v>80.053539999999998</v>
      </c>
      <c r="BL38" s="1073">
        <v>101.8706</v>
      </c>
      <c r="BM38" s="1073">
        <v>82.580500000000001</v>
      </c>
    </row>
    <row r="39" spans="1:65" ht="13.5" thickBot="1">
      <c r="A39" s="1077"/>
      <c r="B39" s="1078" t="s">
        <v>239</v>
      </c>
      <c r="C39" s="1079"/>
      <c r="D39" s="1080"/>
      <c r="E39" s="1080"/>
      <c r="F39" s="1080"/>
      <c r="G39" s="1080"/>
      <c r="H39" s="1080"/>
      <c r="I39" s="1080"/>
      <c r="J39" s="1081"/>
      <c r="K39" s="1081"/>
      <c r="L39" s="1081"/>
      <c r="M39" s="1081"/>
      <c r="N39" s="1081"/>
      <c r="O39" s="1081"/>
      <c r="P39" s="1081"/>
      <c r="Q39" s="1081"/>
      <c r="R39" s="1081"/>
      <c r="S39" s="1081"/>
      <c r="T39" s="1081"/>
      <c r="U39" s="1081"/>
      <c r="V39" s="1081"/>
      <c r="W39" s="1081"/>
      <c r="X39" s="1081"/>
      <c r="Y39" s="1081"/>
      <c r="Z39" s="1081"/>
      <c r="AA39" s="1081"/>
      <c r="AB39" s="1081"/>
      <c r="AC39" s="1081"/>
      <c r="AD39" s="1081"/>
      <c r="AE39" s="1081"/>
      <c r="AF39" s="1081"/>
      <c r="AG39" s="1080"/>
      <c r="AH39" s="1080"/>
      <c r="AI39" s="1080"/>
      <c r="AJ39" s="1080"/>
      <c r="AK39" s="1080"/>
      <c r="AL39" s="1080"/>
      <c r="AM39" s="1080"/>
      <c r="AN39" s="1080"/>
      <c r="AO39" s="1110"/>
      <c r="AP39" s="1082"/>
      <c r="AQ39" s="1083"/>
      <c r="AR39" s="1084"/>
      <c r="AS39" s="1085"/>
      <c r="AT39" s="1086"/>
      <c r="AU39" s="1087"/>
      <c r="AV39" s="1087">
        <v>11.964460000000001</v>
      </c>
      <c r="AW39" s="1087"/>
      <c r="AX39" s="1087"/>
      <c r="AY39" s="1088">
        <v>56.24</v>
      </c>
      <c r="AZ39" s="1088"/>
      <c r="BA39" s="1088"/>
      <c r="BB39" s="1088"/>
      <c r="BC39" s="1088"/>
      <c r="BD39" s="1088"/>
      <c r="BE39" s="1088">
        <v>10.962598276462456</v>
      </c>
      <c r="BF39" s="1088">
        <v>3.2897787733549979</v>
      </c>
      <c r="BG39" s="1088"/>
      <c r="BH39" s="1088">
        <v>10</v>
      </c>
      <c r="BI39" s="1088"/>
      <c r="BJ39" s="1087">
        <v>12.9</v>
      </c>
      <c r="BK39" s="1087">
        <v>7.8610899999999999</v>
      </c>
      <c r="BL39" s="1087">
        <v>3.895</v>
      </c>
      <c r="BM39" s="1087">
        <v>3.8229000000000002</v>
      </c>
    </row>
    <row r="40" spans="1:65" ht="12" thickBot="1">
      <c r="A40" s="1089"/>
      <c r="B40" s="1090"/>
      <c r="C40" s="1091"/>
      <c r="D40" s="1091"/>
      <c r="E40" s="1091"/>
      <c r="F40" s="1091"/>
      <c r="G40" s="1091"/>
      <c r="H40" s="1091"/>
      <c r="I40" s="1091"/>
      <c r="J40" s="1092"/>
      <c r="K40" s="1092"/>
      <c r="L40" s="1092"/>
      <c r="M40" s="1092"/>
      <c r="N40" s="1092"/>
      <c r="O40" s="1092"/>
      <c r="P40" s="1092"/>
      <c r="Q40" s="1092"/>
      <c r="R40" s="1092"/>
      <c r="S40" s="1092"/>
      <c r="T40" s="1092"/>
      <c r="U40" s="1092"/>
      <c r="V40" s="1092"/>
      <c r="W40" s="1092"/>
      <c r="X40" s="1092"/>
      <c r="Y40" s="1092"/>
      <c r="Z40" s="1092"/>
      <c r="AA40" s="1092"/>
      <c r="AB40" s="1092"/>
      <c r="AC40" s="1092"/>
      <c r="AD40" s="1092"/>
      <c r="AE40" s="1092"/>
      <c r="AF40" s="1092"/>
      <c r="AG40" s="1091"/>
      <c r="AH40" s="1091"/>
      <c r="AI40" s="1091"/>
      <c r="AJ40" s="1091"/>
      <c r="AK40" s="1091"/>
      <c r="AL40" s="1091"/>
      <c r="AM40" s="1091"/>
      <c r="AN40" s="1091"/>
      <c r="AO40" s="1091"/>
      <c r="AP40" s="1093"/>
      <c r="AQ40" s="1094"/>
      <c r="AR40" s="1093"/>
      <c r="AS40" s="1095"/>
      <c r="AT40" s="1096"/>
      <c r="AU40" s="1097"/>
      <c r="AV40" s="1097">
        <v>13.802</v>
      </c>
      <c r="AW40" s="1097"/>
      <c r="AX40" s="1097"/>
      <c r="AY40" s="1098">
        <v>43.58</v>
      </c>
      <c r="AZ40" s="1098"/>
      <c r="BA40" s="1098"/>
      <c r="BB40" s="1098"/>
      <c r="BC40" s="1098"/>
      <c r="BD40" s="1098"/>
      <c r="BE40" s="1098">
        <v>16.931729434849849</v>
      </c>
      <c r="BF40" s="1098">
        <v>5.8103000160023317</v>
      </c>
      <c r="BG40" s="1098"/>
      <c r="BH40" s="1098"/>
      <c r="BI40" s="1098"/>
      <c r="BJ40" s="1097">
        <v>15.9</v>
      </c>
      <c r="BK40" s="1097">
        <v>8.5758600000000005</v>
      </c>
      <c r="BL40" s="1097">
        <v>6.7210999999999999</v>
      </c>
      <c r="BM40" s="1097">
        <v>5.4448999999999996</v>
      </c>
    </row>
    <row r="41" spans="1:65" ht="12" thickTop="1">
      <c r="AY41" s="1103">
        <v>48.17</v>
      </c>
    </row>
    <row r="42" spans="1:65">
      <c r="AY42" s="1103">
        <v>9.42</v>
      </c>
    </row>
    <row r="43" spans="1:65">
      <c r="AY43" s="1103">
        <v>7.42</v>
      </c>
    </row>
    <row r="45" spans="1:65">
      <c r="AC45" s="1099" t="s">
        <v>240</v>
      </c>
      <c r="BH45" s="1103" t="s">
        <v>240</v>
      </c>
    </row>
  </sheetData>
  <mergeCells count="3">
    <mergeCell ref="C2:AO2"/>
    <mergeCell ref="AP2:AS2"/>
    <mergeCell ref="AU2:BM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45"/>
  <sheetViews>
    <sheetView showGridLine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10" sqref="G10"/>
    </sheetView>
  </sheetViews>
  <sheetFormatPr defaultColWidth="9.140625" defaultRowHeight="11.25"/>
  <cols>
    <col min="1" max="1" width="4.28515625" style="11" customWidth="1"/>
    <col min="2" max="2" width="16.42578125" style="11" customWidth="1"/>
    <col min="3" max="32" width="4.7109375" style="234" customWidth="1"/>
    <col min="33" max="33" width="4.7109375" style="527" customWidth="1"/>
    <col min="34" max="34" width="4.7109375" style="528" customWidth="1"/>
    <col min="35" max="35" width="5.42578125" style="527" customWidth="1"/>
    <col min="36" max="36" width="4.7109375" style="528" customWidth="1"/>
    <col min="37" max="37" width="0.85546875" style="529" customWidth="1"/>
    <col min="38" max="68" width="4.7109375" style="234" customWidth="1"/>
    <col min="69" max="69" width="4.7109375" style="527" customWidth="1"/>
    <col min="70" max="70" width="4.7109375" style="528" customWidth="1"/>
    <col min="71" max="71" width="0.85546875" style="529" customWidth="1"/>
    <col min="72" max="82" width="4.7109375" style="234" customWidth="1"/>
    <col min="83" max="83" width="3.85546875" style="234" customWidth="1"/>
    <col min="84" max="98" width="4.7109375" style="234" customWidth="1"/>
    <col min="99" max="99" width="4.7109375" style="530" customWidth="1"/>
    <col min="100" max="100" width="4.7109375" style="528" customWidth="1"/>
    <col min="101" max="101" width="0.85546875" style="529" customWidth="1"/>
    <col min="102" max="109" width="4.7109375" style="234" customWidth="1"/>
    <col min="110" max="111" width="3.7109375" style="234" customWidth="1"/>
    <col min="112" max="126" width="4.7109375" style="234" customWidth="1"/>
    <col min="127" max="127" width="4.7109375" style="530" customWidth="1"/>
    <col min="128" max="128" width="4.7109375" style="528" customWidth="1"/>
    <col min="129" max="129" width="0.85546875" style="529" customWidth="1"/>
    <col min="130" max="137" width="4.7109375" style="234" customWidth="1"/>
    <col min="138" max="141" width="4.7109375" style="531" customWidth="1"/>
    <col min="142" max="143" width="4.7109375" style="234" customWidth="1"/>
    <col min="144" max="146" width="4.7109375" style="531" customWidth="1"/>
    <col min="147" max="148" width="4.7109375" style="234" customWidth="1"/>
    <col min="149" max="149" width="4.7109375" style="527" customWidth="1"/>
    <col min="150" max="150" width="4.7109375" style="528" customWidth="1"/>
    <col min="151" max="151" width="0.85546875" style="529" customWidth="1"/>
    <col min="152" max="157" width="4.7109375" style="531" customWidth="1"/>
    <col min="158" max="158" width="4.7109375" style="532" customWidth="1"/>
    <col min="159" max="159" width="4.5703125" style="532" customWidth="1"/>
    <col min="160" max="174" width="4.7109375" style="531" customWidth="1"/>
    <col min="175" max="175" width="4.7109375" style="527" customWidth="1"/>
    <col min="176" max="176" width="4.7109375" style="528" customWidth="1"/>
    <col min="177" max="177" width="0.85546875" style="529" customWidth="1"/>
    <col min="178" max="180" width="4.7109375" style="531" customWidth="1"/>
    <col min="181" max="186" width="4.7109375" style="234" customWidth="1"/>
    <col min="187" max="187" width="4.7109375" style="527" customWidth="1"/>
    <col min="188" max="191" width="4.7109375" style="533" customWidth="1"/>
    <col min="192" max="192" width="12.85546875" style="533" customWidth="1"/>
    <col min="193" max="193" width="4.7109375" style="531" customWidth="1"/>
    <col min="194" max="194" width="5.140625" style="531" customWidth="1"/>
    <col min="195" max="195" width="4.42578125" style="531" customWidth="1"/>
    <col min="196" max="202" width="4.7109375" style="531" customWidth="1"/>
    <col min="203" max="203" width="4.7109375" style="527" customWidth="1"/>
    <col min="204" max="204" width="4.7109375" style="528" customWidth="1"/>
    <col min="205" max="207" width="4.7109375" style="527" customWidth="1"/>
    <col min="208" max="209" width="3.85546875" style="234" customWidth="1"/>
    <col min="210" max="210" width="4.28515625" style="234" customWidth="1"/>
    <col min="211" max="211" width="3.85546875" style="527" customWidth="1"/>
    <col min="212" max="213" width="3.85546875" style="234" customWidth="1"/>
    <col min="214" max="214" width="4.28515625" style="234" customWidth="1"/>
    <col min="215" max="215" width="3.85546875" style="527" customWidth="1"/>
    <col min="216" max="217" width="3.85546875" style="234" customWidth="1"/>
    <col min="218" max="219" width="4.28515625" style="234" customWidth="1"/>
    <col min="220" max="220" width="3.85546875" style="527" customWidth="1"/>
    <col min="221" max="221" width="3.85546875" style="234" customWidth="1"/>
    <col min="222" max="222" width="5" style="234" customWidth="1"/>
    <col min="223" max="224" width="3.85546875" style="234" customWidth="1"/>
    <col min="225" max="227" width="4.28515625" style="234" customWidth="1"/>
    <col min="228" max="228" width="4.5703125" style="527" customWidth="1"/>
    <col min="229" max="235" width="3.85546875" style="527" customWidth="1"/>
    <col min="236" max="236" width="4.42578125" style="527" customWidth="1"/>
    <col min="237" max="246" width="4.85546875" style="532" customWidth="1"/>
    <col min="247" max="249" width="5.42578125" style="234" customWidth="1"/>
    <col min="250" max="259" width="9.140625" style="11"/>
    <col min="260" max="260" width="4.28515625" style="11" customWidth="1"/>
    <col min="261" max="261" width="16.42578125" style="11" customWidth="1"/>
    <col min="262" max="292" width="4.7109375" style="11" customWidth="1"/>
    <col min="293" max="293" width="5.42578125" style="11" customWidth="1"/>
    <col min="294" max="294" width="4.7109375" style="11" customWidth="1"/>
    <col min="295" max="295" width="0.85546875" style="11" customWidth="1"/>
    <col min="296" max="328" width="4.7109375" style="11" customWidth="1"/>
    <col min="329" max="329" width="0.85546875" style="11" customWidth="1"/>
    <col min="330" max="340" width="4.7109375" style="11" customWidth="1"/>
    <col min="341" max="341" width="3.85546875" style="11" customWidth="1"/>
    <col min="342" max="358" width="4.7109375" style="11" customWidth="1"/>
    <col min="359" max="359" width="0.85546875" style="11" customWidth="1"/>
    <col min="360" max="367" width="4.7109375" style="11" customWidth="1"/>
    <col min="368" max="369" width="3.7109375" style="11" customWidth="1"/>
    <col min="370" max="386" width="4.7109375" style="11" customWidth="1"/>
    <col min="387" max="387" width="0.85546875" style="11" customWidth="1"/>
    <col min="388" max="408" width="4.7109375" style="11" customWidth="1"/>
    <col min="409" max="409" width="0.85546875" style="11" customWidth="1"/>
    <col min="410" max="416" width="4.7109375" style="11" customWidth="1"/>
    <col min="417" max="417" width="4.5703125" style="11" customWidth="1"/>
    <col min="418" max="434" width="4.7109375" style="11" customWidth="1"/>
    <col min="435" max="435" width="0.85546875" style="11" customWidth="1"/>
    <col min="436" max="449" width="4.7109375" style="11" customWidth="1"/>
    <col min="450" max="450" width="12.85546875" style="11" customWidth="1"/>
    <col min="451" max="451" width="4.7109375" style="11" customWidth="1"/>
    <col min="452" max="452" width="5.140625" style="11" customWidth="1"/>
    <col min="453" max="453" width="4.42578125" style="11" customWidth="1"/>
    <col min="454" max="465" width="4.7109375" style="11" customWidth="1"/>
    <col min="466" max="467" width="3.85546875" style="11" customWidth="1"/>
    <col min="468" max="468" width="4.28515625" style="11" customWidth="1"/>
    <col min="469" max="471" width="3.85546875" style="11" customWidth="1"/>
    <col min="472" max="472" width="4.28515625" style="11" customWidth="1"/>
    <col min="473" max="475" width="3.85546875" style="11" customWidth="1"/>
    <col min="476" max="477" width="4.28515625" style="11" customWidth="1"/>
    <col min="478" max="479" width="3.85546875" style="11" customWidth="1"/>
    <col min="480" max="480" width="5" style="11" customWidth="1"/>
    <col min="481" max="482" width="3.85546875" style="11" customWidth="1"/>
    <col min="483" max="485" width="4.28515625" style="11" customWidth="1"/>
    <col min="486" max="486" width="4.5703125" style="11" customWidth="1"/>
    <col min="487" max="491" width="3.85546875" style="11" customWidth="1"/>
    <col min="492" max="492" width="4.42578125" style="11" customWidth="1"/>
    <col min="493" max="502" width="4.85546875" style="11" customWidth="1"/>
    <col min="503" max="505" width="5.42578125" style="11" customWidth="1"/>
    <col min="506" max="515" width="9.140625" style="11"/>
    <col min="516" max="516" width="4.28515625" style="11" customWidth="1"/>
    <col min="517" max="517" width="16.42578125" style="11" customWidth="1"/>
    <col min="518" max="548" width="4.7109375" style="11" customWidth="1"/>
    <col min="549" max="549" width="5.42578125" style="11" customWidth="1"/>
    <col min="550" max="550" width="4.7109375" style="11" customWidth="1"/>
    <col min="551" max="551" width="0.85546875" style="11" customWidth="1"/>
    <col min="552" max="584" width="4.7109375" style="11" customWidth="1"/>
    <col min="585" max="585" width="0.85546875" style="11" customWidth="1"/>
    <col min="586" max="596" width="4.7109375" style="11" customWidth="1"/>
    <col min="597" max="597" width="3.85546875" style="11" customWidth="1"/>
    <col min="598" max="614" width="4.7109375" style="11" customWidth="1"/>
    <col min="615" max="615" width="0.85546875" style="11" customWidth="1"/>
    <col min="616" max="623" width="4.7109375" style="11" customWidth="1"/>
    <col min="624" max="625" width="3.7109375" style="11" customWidth="1"/>
    <col min="626" max="642" width="4.7109375" style="11" customWidth="1"/>
    <col min="643" max="643" width="0.85546875" style="11" customWidth="1"/>
    <col min="644" max="664" width="4.7109375" style="11" customWidth="1"/>
    <col min="665" max="665" width="0.85546875" style="11" customWidth="1"/>
    <col min="666" max="672" width="4.7109375" style="11" customWidth="1"/>
    <col min="673" max="673" width="4.5703125" style="11" customWidth="1"/>
    <col min="674" max="690" width="4.7109375" style="11" customWidth="1"/>
    <col min="691" max="691" width="0.85546875" style="11" customWidth="1"/>
    <col min="692" max="705" width="4.7109375" style="11" customWidth="1"/>
    <col min="706" max="706" width="12.85546875" style="11" customWidth="1"/>
    <col min="707" max="707" width="4.7109375" style="11" customWidth="1"/>
    <col min="708" max="708" width="5.140625" style="11" customWidth="1"/>
    <col min="709" max="709" width="4.42578125" style="11" customWidth="1"/>
    <col min="710" max="721" width="4.7109375" style="11" customWidth="1"/>
    <col min="722" max="723" width="3.85546875" style="11" customWidth="1"/>
    <col min="724" max="724" width="4.28515625" style="11" customWidth="1"/>
    <col min="725" max="727" width="3.85546875" style="11" customWidth="1"/>
    <col min="728" max="728" width="4.28515625" style="11" customWidth="1"/>
    <col min="729" max="731" width="3.85546875" style="11" customWidth="1"/>
    <col min="732" max="733" width="4.28515625" style="11" customWidth="1"/>
    <col min="734" max="735" width="3.85546875" style="11" customWidth="1"/>
    <col min="736" max="736" width="5" style="11" customWidth="1"/>
    <col min="737" max="738" width="3.85546875" style="11" customWidth="1"/>
    <col min="739" max="741" width="4.28515625" style="11" customWidth="1"/>
    <col min="742" max="742" width="4.5703125" style="11" customWidth="1"/>
    <col min="743" max="747" width="3.85546875" style="11" customWidth="1"/>
    <col min="748" max="748" width="4.42578125" style="11" customWidth="1"/>
    <col min="749" max="758" width="4.85546875" style="11" customWidth="1"/>
    <col min="759" max="761" width="5.42578125" style="11" customWidth="1"/>
    <col min="762" max="771" width="9.140625" style="11"/>
    <col min="772" max="772" width="4.28515625" style="11" customWidth="1"/>
    <col min="773" max="773" width="16.42578125" style="11" customWidth="1"/>
    <col min="774" max="804" width="4.7109375" style="11" customWidth="1"/>
    <col min="805" max="805" width="5.42578125" style="11" customWidth="1"/>
    <col min="806" max="806" width="4.7109375" style="11" customWidth="1"/>
    <col min="807" max="807" width="0.85546875" style="11" customWidth="1"/>
    <col min="808" max="840" width="4.7109375" style="11" customWidth="1"/>
    <col min="841" max="841" width="0.85546875" style="11" customWidth="1"/>
    <col min="842" max="852" width="4.7109375" style="11" customWidth="1"/>
    <col min="853" max="853" width="3.85546875" style="11" customWidth="1"/>
    <col min="854" max="870" width="4.7109375" style="11" customWidth="1"/>
    <col min="871" max="871" width="0.85546875" style="11" customWidth="1"/>
    <col min="872" max="879" width="4.7109375" style="11" customWidth="1"/>
    <col min="880" max="881" width="3.7109375" style="11" customWidth="1"/>
    <col min="882" max="898" width="4.7109375" style="11" customWidth="1"/>
    <col min="899" max="899" width="0.85546875" style="11" customWidth="1"/>
    <col min="900" max="920" width="4.7109375" style="11" customWidth="1"/>
    <col min="921" max="921" width="0.85546875" style="11" customWidth="1"/>
    <col min="922" max="928" width="4.7109375" style="11" customWidth="1"/>
    <col min="929" max="929" width="4.5703125" style="11" customWidth="1"/>
    <col min="930" max="946" width="4.7109375" style="11" customWidth="1"/>
    <col min="947" max="947" width="0.85546875" style="11" customWidth="1"/>
    <col min="948" max="961" width="4.7109375" style="11" customWidth="1"/>
    <col min="962" max="962" width="12.85546875" style="11" customWidth="1"/>
    <col min="963" max="963" width="4.7109375" style="11" customWidth="1"/>
    <col min="964" max="964" width="5.140625" style="11" customWidth="1"/>
    <col min="965" max="965" width="4.42578125" style="11" customWidth="1"/>
    <col min="966" max="977" width="4.7109375" style="11" customWidth="1"/>
    <col min="978" max="979" width="3.85546875" style="11" customWidth="1"/>
    <col min="980" max="980" width="4.28515625" style="11" customWidth="1"/>
    <col min="981" max="983" width="3.85546875" style="11" customWidth="1"/>
    <col min="984" max="984" width="4.28515625" style="11" customWidth="1"/>
    <col min="985" max="987" width="3.85546875" style="11" customWidth="1"/>
    <col min="988" max="989" width="4.28515625" style="11" customWidth="1"/>
    <col min="990" max="991" width="3.85546875" style="11" customWidth="1"/>
    <col min="992" max="992" width="5" style="11" customWidth="1"/>
    <col min="993" max="994" width="3.85546875" style="11" customWidth="1"/>
    <col min="995" max="997" width="4.28515625" style="11" customWidth="1"/>
    <col min="998" max="998" width="4.5703125" style="11" customWidth="1"/>
    <col min="999" max="1003" width="3.85546875" style="11" customWidth="1"/>
    <col min="1004" max="1004" width="4.42578125" style="11" customWidth="1"/>
    <col min="1005" max="1014" width="4.85546875" style="11" customWidth="1"/>
    <col min="1015" max="1017" width="5.42578125" style="11" customWidth="1"/>
    <col min="1018" max="1027" width="9.140625" style="11"/>
    <col min="1028" max="1028" width="4.28515625" style="11" customWidth="1"/>
    <col min="1029" max="1029" width="16.42578125" style="11" customWidth="1"/>
    <col min="1030" max="1060" width="4.7109375" style="11" customWidth="1"/>
    <col min="1061" max="1061" width="5.42578125" style="11" customWidth="1"/>
    <col min="1062" max="1062" width="4.7109375" style="11" customWidth="1"/>
    <col min="1063" max="1063" width="0.85546875" style="11" customWidth="1"/>
    <col min="1064" max="1096" width="4.7109375" style="11" customWidth="1"/>
    <col min="1097" max="1097" width="0.85546875" style="11" customWidth="1"/>
    <col min="1098" max="1108" width="4.7109375" style="11" customWidth="1"/>
    <col min="1109" max="1109" width="3.85546875" style="11" customWidth="1"/>
    <col min="1110" max="1126" width="4.7109375" style="11" customWidth="1"/>
    <col min="1127" max="1127" width="0.85546875" style="11" customWidth="1"/>
    <col min="1128" max="1135" width="4.7109375" style="11" customWidth="1"/>
    <col min="1136" max="1137" width="3.7109375" style="11" customWidth="1"/>
    <col min="1138" max="1154" width="4.7109375" style="11" customWidth="1"/>
    <col min="1155" max="1155" width="0.85546875" style="11" customWidth="1"/>
    <col min="1156" max="1176" width="4.7109375" style="11" customWidth="1"/>
    <col min="1177" max="1177" width="0.85546875" style="11" customWidth="1"/>
    <col min="1178" max="1184" width="4.7109375" style="11" customWidth="1"/>
    <col min="1185" max="1185" width="4.5703125" style="11" customWidth="1"/>
    <col min="1186" max="1202" width="4.7109375" style="11" customWidth="1"/>
    <col min="1203" max="1203" width="0.85546875" style="11" customWidth="1"/>
    <col min="1204" max="1217" width="4.7109375" style="11" customWidth="1"/>
    <col min="1218" max="1218" width="12.85546875" style="11" customWidth="1"/>
    <col min="1219" max="1219" width="4.7109375" style="11" customWidth="1"/>
    <col min="1220" max="1220" width="5.140625" style="11" customWidth="1"/>
    <col min="1221" max="1221" width="4.42578125" style="11" customWidth="1"/>
    <col min="1222" max="1233" width="4.7109375" style="11" customWidth="1"/>
    <col min="1234" max="1235" width="3.85546875" style="11" customWidth="1"/>
    <col min="1236" max="1236" width="4.28515625" style="11" customWidth="1"/>
    <col min="1237" max="1239" width="3.85546875" style="11" customWidth="1"/>
    <col min="1240" max="1240" width="4.28515625" style="11" customWidth="1"/>
    <col min="1241" max="1243" width="3.85546875" style="11" customWidth="1"/>
    <col min="1244" max="1245" width="4.28515625" style="11" customWidth="1"/>
    <col min="1246" max="1247" width="3.85546875" style="11" customWidth="1"/>
    <col min="1248" max="1248" width="5" style="11" customWidth="1"/>
    <col min="1249" max="1250" width="3.85546875" style="11" customWidth="1"/>
    <col min="1251" max="1253" width="4.28515625" style="11" customWidth="1"/>
    <col min="1254" max="1254" width="4.5703125" style="11" customWidth="1"/>
    <col min="1255" max="1259" width="3.85546875" style="11" customWidth="1"/>
    <col min="1260" max="1260" width="4.42578125" style="11" customWidth="1"/>
    <col min="1261" max="1270" width="4.85546875" style="11" customWidth="1"/>
    <col min="1271" max="1273" width="5.42578125" style="11" customWidth="1"/>
    <col min="1274" max="1283" width="9.140625" style="11"/>
    <col min="1284" max="1284" width="4.28515625" style="11" customWidth="1"/>
    <col min="1285" max="1285" width="16.42578125" style="11" customWidth="1"/>
    <col min="1286" max="1316" width="4.7109375" style="11" customWidth="1"/>
    <col min="1317" max="1317" width="5.42578125" style="11" customWidth="1"/>
    <col min="1318" max="1318" width="4.7109375" style="11" customWidth="1"/>
    <col min="1319" max="1319" width="0.85546875" style="11" customWidth="1"/>
    <col min="1320" max="1352" width="4.7109375" style="11" customWidth="1"/>
    <col min="1353" max="1353" width="0.85546875" style="11" customWidth="1"/>
    <col min="1354" max="1364" width="4.7109375" style="11" customWidth="1"/>
    <col min="1365" max="1365" width="3.85546875" style="11" customWidth="1"/>
    <col min="1366" max="1382" width="4.7109375" style="11" customWidth="1"/>
    <col min="1383" max="1383" width="0.85546875" style="11" customWidth="1"/>
    <col min="1384" max="1391" width="4.7109375" style="11" customWidth="1"/>
    <col min="1392" max="1393" width="3.7109375" style="11" customWidth="1"/>
    <col min="1394" max="1410" width="4.7109375" style="11" customWidth="1"/>
    <col min="1411" max="1411" width="0.85546875" style="11" customWidth="1"/>
    <col min="1412" max="1432" width="4.7109375" style="11" customWidth="1"/>
    <col min="1433" max="1433" width="0.85546875" style="11" customWidth="1"/>
    <col min="1434" max="1440" width="4.7109375" style="11" customWidth="1"/>
    <col min="1441" max="1441" width="4.5703125" style="11" customWidth="1"/>
    <col min="1442" max="1458" width="4.7109375" style="11" customWidth="1"/>
    <col min="1459" max="1459" width="0.85546875" style="11" customWidth="1"/>
    <col min="1460" max="1473" width="4.7109375" style="11" customWidth="1"/>
    <col min="1474" max="1474" width="12.85546875" style="11" customWidth="1"/>
    <col min="1475" max="1475" width="4.7109375" style="11" customWidth="1"/>
    <col min="1476" max="1476" width="5.140625" style="11" customWidth="1"/>
    <col min="1477" max="1477" width="4.42578125" style="11" customWidth="1"/>
    <col min="1478" max="1489" width="4.7109375" style="11" customWidth="1"/>
    <col min="1490" max="1491" width="3.85546875" style="11" customWidth="1"/>
    <col min="1492" max="1492" width="4.28515625" style="11" customWidth="1"/>
    <col min="1493" max="1495" width="3.85546875" style="11" customWidth="1"/>
    <col min="1496" max="1496" width="4.28515625" style="11" customWidth="1"/>
    <col min="1497" max="1499" width="3.85546875" style="11" customWidth="1"/>
    <col min="1500" max="1501" width="4.28515625" style="11" customWidth="1"/>
    <col min="1502" max="1503" width="3.85546875" style="11" customWidth="1"/>
    <col min="1504" max="1504" width="5" style="11" customWidth="1"/>
    <col min="1505" max="1506" width="3.85546875" style="11" customWidth="1"/>
    <col min="1507" max="1509" width="4.28515625" style="11" customWidth="1"/>
    <col min="1510" max="1510" width="4.5703125" style="11" customWidth="1"/>
    <col min="1511" max="1515" width="3.85546875" style="11" customWidth="1"/>
    <col min="1516" max="1516" width="4.42578125" style="11" customWidth="1"/>
    <col min="1517" max="1526" width="4.85546875" style="11" customWidth="1"/>
    <col min="1527" max="1529" width="5.42578125" style="11" customWidth="1"/>
    <col min="1530" max="1539" width="9.140625" style="11"/>
    <col min="1540" max="1540" width="4.28515625" style="11" customWidth="1"/>
    <col min="1541" max="1541" width="16.42578125" style="11" customWidth="1"/>
    <col min="1542" max="1572" width="4.7109375" style="11" customWidth="1"/>
    <col min="1573" max="1573" width="5.42578125" style="11" customWidth="1"/>
    <col min="1574" max="1574" width="4.7109375" style="11" customWidth="1"/>
    <col min="1575" max="1575" width="0.85546875" style="11" customWidth="1"/>
    <col min="1576" max="1608" width="4.7109375" style="11" customWidth="1"/>
    <col min="1609" max="1609" width="0.85546875" style="11" customWidth="1"/>
    <col min="1610" max="1620" width="4.7109375" style="11" customWidth="1"/>
    <col min="1621" max="1621" width="3.85546875" style="11" customWidth="1"/>
    <col min="1622" max="1638" width="4.7109375" style="11" customWidth="1"/>
    <col min="1639" max="1639" width="0.85546875" style="11" customWidth="1"/>
    <col min="1640" max="1647" width="4.7109375" style="11" customWidth="1"/>
    <col min="1648" max="1649" width="3.7109375" style="11" customWidth="1"/>
    <col min="1650" max="1666" width="4.7109375" style="11" customWidth="1"/>
    <col min="1667" max="1667" width="0.85546875" style="11" customWidth="1"/>
    <col min="1668" max="1688" width="4.7109375" style="11" customWidth="1"/>
    <col min="1689" max="1689" width="0.85546875" style="11" customWidth="1"/>
    <col min="1690" max="1696" width="4.7109375" style="11" customWidth="1"/>
    <col min="1697" max="1697" width="4.5703125" style="11" customWidth="1"/>
    <col min="1698" max="1714" width="4.7109375" style="11" customWidth="1"/>
    <col min="1715" max="1715" width="0.85546875" style="11" customWidth="1"/>
    <col min="1716" max="1729" width="4.7109375" style="11" customWidth="1"/>
    <col min="1730" max="1730" width="12.85546875" style="11" customWidth="1"/>
    <col min="1731" max="1731" width="4.7109375" style="11" customWidth="1"/>
    <col min="1732" max="1732" width="5.140625" style="11" customWidth="1"/>
    <col min="1733" max="1733" width="4.42578125" style="11" customWidth="1"/>
    <col min="1734" max="1745" width="4.7109375" style="11" customWidth="1"/>
    <col min="1746" max="1747" width="3.85546875" style="11" customWidth="1"/>
    <col min="1748" max="1748" width="4.28515625" style="11" customWidth="1"/>
    <col min="1749" max="1751" width="3.85546875" style="11" customWidth="1"/>
    <col min="1752" max="1752" width="4.28515625" style="11" customWidth="1"/>
    <col min="1753" max="1755" width="3.85546875" style="11" customWidth="1"/>
    <col min="1756" max="1757" width="4.28515625" style="11" customWidth="1"/>
    <col min="1758" max="1759" width="3.85546875" style="11" customWidth="1"/>
    <col min="1760" max="1760" width="5" style="11" customWidth="1"/>
    <col min="1761" max="1762" width="3.85546875" style="11" customWidth="1"/>
    <col min="1763" max="1765" width="4.28515625" style="11" customWidth="1"/>
    <col min="1766" max="1766" width="4.5703125" style="11" customWidth="1"/>
    <col min="1767" max="1771" width="3.85546875" style="11" customWidth="1"/>
    <col min="1772" max="1772" width="4.42578125" style="11" customWidth="1"/>
    <col min="1773" max="1782" width="4.85546875" style="11" customWidth="1"/>
    <col min="1783" max="1785" width="5.42578125" style="11" customWidth="1"/>
    <col min="1786" max="1795" width="9.140625" style="11"/>
    <col min="1796" max="1796" width="4.28515625" style="11" customWidth="1"/>
    <col min="1797" max="1797" width="16.42578125" style="11" customWidth="1"/>
    <col min="1798" max="1828" width="4.7109375" style="11" customWidth="1"/>
    <col min="1829" max="1829" width="5.42578125" style="11" customWidth="1"/>
    <col min="1830" max="1830" width="4.7109375" style="11" customWidth="1"/>
    <col min="1831" max="1831" width="0.85546875" style="11" customWidth="1"/>
    <col min="1832" max="1864" width="4.7109375" style="11" customWidth="1"/>
    <col min="1865" max="1865" width="0.85546875" style="11" customWidth="1"/>
    <col min="1866" max="1876" width="4.7109375" style="11" customWidth="1"/>
    <col min="1877" max="1877" width="3.85546875" style="11" customWidth="1"/>
    <col min="1878" max="1894" width="4.7109375" style="11" customWidth="1"/>
    <col min="1895" max="1895" width="0.85546875" style="11" customWidth="1"/>
    <col min="1896" max="1903" width="4.7109375" style="11" customWidth="1"/>
    <col min="1904" max="1905" width="3.7109375" style="11" customWidth="1"/>
    <col min="1906" max="1922" width="4.7109375" style="11" customWidth="1"/>
    <col min="1923" max="1923" width="0.85546875" style="11" customWidth="1"/>
    <col min="1924" max="1944" width="4.7109375" style="11" customWidth="1"/>
    <col min="1945" max="1945" width="0.85546875" style="11" customWidth="1"/>
    <col min="1946" max="1952" width="4.7109375" style="11" customWidth="1"/>
    <col min="1953" max="1953" width="4.5703125" style="11" customWidth="1"/>
    <col min="1954" max="1970" width="4.7109375" style="11" customWidth="1"/>
    <col min="1971" max="1971" width="0.85546875" style="11" customWidth="1"/>
    <col min="1972" max="1985" width="4.7109375" style="11" customWidth="1"/>
    <col min="1986" max="1986" width="12.85546875" style="11" customWidth="1"/>
    <col min="1987" max="1987" width="4.7109375" style="11" customWidth="1"/>
    <col min="1988" max="1988" width="5.140625" style="11" customWidth="1"/>
    <col min="1989" max="1989" width="4.42578125" style="11" customWidth="1"/>
    <col min="1990" max="2001" width="4.7109375" style="11" customWidth="1"/>
    <col min="2002" max="2003" width="3.85546875" style="11" customWidth="1"/>
    <col min="2004" max="2004" width="4.28515625" style="11" customWidth="1"/>
    <col min="2005" max="2007" width="3.85546875" style="11" customWidth="1"/>
    <col min="2008" max="2008" width="4.28515625" style="11" customWidth="1"/>
    <col min="2009" max="2011" width="3.85546875" style="11" customWidth="1"/>
    <col min="2012" max="2013" width="4.28515625" style="11" customWidth="1"/>
    <col min="2014" max="2015" width="3.85546875" style="11" customWidth="1"/>
    <col min="2016" max="2016" width="5" style="11" customWidth="1"/>
    <col min="2017" max="2018" width="3.85546875" style="11" customWidth="1"/>
    <col min="2019" max="2021" width="4.28515625" style="11" customWidth="1"/>
    <col min="2022" max="2022" width="4.5703125" style="11" customWidth="1"/>
    <col min="2023" max="2027" width="3.85546875" style="11" customWidth="1"/>
    <col min="2028" max="2028" width="4.42578125" style="11" customWidth="1"/>
    <col min="2029" max="2038" width="4.85546875" style="11" customWidth="1"/>
    <col min="2039" max="2041" width="5.42578125" style="11" customWidth="1"/>
    <col min="2042" max="2051" width="9.140625" style="11"/>
    <col min="2052" max="2052" width="4.28515625" style="11" customWidth="1"/>
    <col min="2053" max="2053" width="16.42578125" style="11" customWidth="1"/>
    <col min="2054" max="2084" width="4.7109375" style="11" customWidth="1"/>
    <col min="2085" max="2085" width="5.42578125" style="11" customWidth="1"/>
    <col min="2086" max="2086" width="4.7109375" style="11" customWidth="1"/>
    <col min="2087" max="2087" width="0.85546875" style="11" customWidth="1"/>
    <col min="2088" max="2120" width="4.7109375" style="11" customWidth="1"/>
    <col min="2121" max="2121" width="0.85546875" style="11" customWidth="1"/>
    <col min="2122" max="2132" width="4.7109375" style="11" customWidth="1"/>
    <col min="2133" max="2133" width="3.85546875" style="11" customWidth="1"/>
    <col min="2134" max="2150" width="4.7109375" style="11" customWidth="1"/>
    <col min="2151" max="2151" width="0.85546875" style="11" customWidth="1"/>
    <col min="2152" max="2159" width="4.7109375" style="11" customWidth="1"/>
    <col min="2160" max="2161" width="3.7109375" style="11" customWidth="1"/>
    <col min="2162" max="2178" width="4.7109375" style="11" customWidth="1"/>
    <col min="2179" max="2179" width="0.85546875" style="11" customWidth="1"/>
    <col min="2180" max="2200" width="4.7109375" style="11" customWidth="1"/>
    <col min="2201" max="2201" width="0.85546875" style="11" customWidth="1"/>
    <col min="2202" max="2208" width="4.7109375" style="11" customWidth="1"/>
    <col min="2209" max="2209" width="4.5703125" style="11" customWidth="1"/>
    <col min="2210" max="2226" width="4.7109375" style="11" customWidth="1"/>
    <col min="2227" max="2227" width="0.85546875" style="11" customWidth="1"/>
    <col min="2228" max="2241" width="4.7109375" style="11" customWidth="1"/>
    <col min="2242" max="2242" width="12.85546875" style="11" customWidth="1"/>
    <col min="2243" max="2243" width="4.7109375" style="11" customWidth="1"/>
    <col min="2244" max="2244" width="5.140625" style="11" customWidth="1"/>
    <col min="2245" max="2245" width="4.42578125" style="11" customWidth="1"/>
    <col min="2246" max="2257" width="4.7109375" style="11" customWidth="1"/>
    <col min="2258" max="2259" width="3.85546875" style="11" customWidth="1"/>
    <col min="2260" max="2260" width="4.28515625" style="11" customWidth="1"/>
    <col min="2261" max="2263" width="3.85546875" style="11" customWidth="1"/>
    <col min="2264" max="2264" width="4.28515625" style="11" customWidth="1"/>
    <col min="2265" max="2267" width="3.85546875" style="11" customWidth="1"/>
    <col min="2268" max="2269" width="4.28515625" style="11" customWidth="1"/>
    <col min="2270" max="2271" width="3.85546875" style="11" customWidth="1"/>
    <col min="2272" max="2272" width="5" style="11" customWidth="1"/>
    <col min="2273" max="2274" width="3.85546875" style="11" customWidth="1"/>
    <col min="2275" max="2277" width="4.28515625" style="11" customWidth="1"/>
    <col min="2278" max="2278" width="4.5703125" style="11" customWidth="1"/>
    <col min="2279" max="2283" width="3.85546875" style="11" customWidth="1"/>
    <col min="2284" max="2284" width="4.42578125" style="11" customWidth="1"/>
    <col min="2285" max="2294" width="4.85546875" style="11" customWidth="1"/>
    <col min="2295" max="2297" width="5.42578125" style="11" customWidth="1"/>
    <col min="2298" max="2307" width="9.140625" style="11"/>
    <col min="2308" max="2308" width="4.28515625" style="11" customWidth="1"/>
    <col min="2309" max="2309" width="16.42578125" style="11" customWidth="1"/>
    <col min="2310" max="2340" width="4.7109375" style="11" customWidth="1"/>
    <col min="2341" max="2341" width="5.42578125" style="11" customWidth="1"/>
    <col min="2342" max="2342" width="4.7109375" style="11" customWidth="1"/>
    <col min="2343" max="2343" width="0.85546875" style="11" customWidth="1"/>
    <col min="2344" max="2376" width="4.7109375" style="11" customWidth="1"/>
    <col min="2377" max="2377" width="0.85546875" style="11" customWidth="1"/>
    <col min="2378" max="2388" width="4.7109375" style="11" customWidth="1"/>
    <col min="2389" max="2389" width="3.85546875" style="11" customWidth="1"/>
    <col min="2390" max="2406" width="4.7109375" style="11" customWidth="1"/>
    <col min="2407" max="2407" width="0.85546875" style="11" customWidth="1"/>
    <col min="2408" max="2415" width="4.7109375" style="11" customWidth="1"/>
    <col min="2416" max="2417" width="3.7109375" style="11" customWidth="1"/>
    <col min="2418" max="2434" width="4.7109375" style="11" customWidth="1"/>
    <col min="2435" max="2435" width="0.85546875" style="11" customWidth="1"/>
    <col min="2436" max="2456" width="4.7109375" style="11" customWidth="1"/>
    <col min="2457" max="2457" width="0.85546875" style="11" customWidth="1"/>
    <col min="2458" max="2464" width="4.7109375" style="11" customWidth="1"/>
    <col min="2465" max="2465" width="4.5703125" style="11" customWidth="1"/>
    <col min="2466" max="2482" width="4.7109375" style="11" customWidth="1"/>
    <col min="2483" max="2483" width="0.85546875" style="11" customWidth="1"/>
    <col min="2484" max="2497" width="4.7109375" style="11" customWidth="1"/>
    <col min="2498" max="2498" width="12.85546875" style="11" customWidth="1"/>
    <col min="2499" max="2499" width="4.7109375" style="11" customWidth="1"/>
    <col min="2500" max="2500" width="5.140625" style="11" customWidth="1"/>
    <col min="2501" max="2501" width="4.42578125" style="11" customWidth="1"/>
    <col min="2502" max="2513" width="4.7109375" style="11" customWidth="1"/>
    <col min="2514" max="2515" width="3.85546875" style="11" customWidth="1"/>
    <col min="2516" max="2516" width="4.28515625" style="11" customWidth="1"/>
    <col min="2517" max="2519" width="3.85546875" style="11" customWidth="1"/>
    <col min="2520" max="2520" width="4.28515625" style="11" customWidth="1"/>
    <col min="2521" max="2523" width="3.85546875" style="11" customWidth="1"/>
    <col min="2524" max="2525" width="4.28515625" style="11" customWidth="1"/>
    <col min="2526" max="2527" width="3.85546875" style="11" customWidth="1"/>
    <col min="2528" max="2528" width="5" style="11" customWidth="1"/>
    <col min="2529" max="2530" width="3.85546875" style="11" customWidth="1"/>
    <col min="2531" max="2533" width="4.28515625" style="11" customWidth="1"/>
    <col min="2534" max="2534" width="4.5703125" style="11" customWidth="1"/>
    <col min="2535" max="2539" width="3.85546875" style="11" customWidth="1"/>
    <col min="2540" max="2540" width="4.42578125" style="11" customWidth="1"/>
    <col min="2541" max="2550" width="4.85546875" style="11" customWidth="1"/>
    <col min="2551" max="2553" width="5.42578125" style="11" customWidth="1"/>
    <col min="2554" max="2563" width="9.140625" style="11"/>
    <col min="2564" max="2564" width="4.28515625" style="11" customWidth="1"/>
    <col min="2565" max="2565" width="16.42578125" style="11" customWidth="1"/>
    <col min="2566" max="2596" width="4.7109375" style="11" customWidth="1"/>
    <col min="2597" max="2597" width="5.42578125" style="11" customWidth="1"/>
    <col min="2598" max="2598" width="4.7109375" style="11" customWidth="1"/>
    <col min="2599" max="2599" width="0.85546875" style="11" customWidth="1"/>
    <col min="2600" max="2632" width="4.7109375" style="11" customWidth="1"/>
    <col min="2633" max="2633" width="0.85546875" style="11" customWidth="1"/>
    <col min="2634" max="2644" width="4.7109375" style="11" customWidth="1"/>
    <col min="2645" max="2645" width="3.85546875" style="11" customWidth="1"/>
    <col min="2646" max="2662" width="4.7109375" style="11" customWidth="1"/>
    <col min="2663" max="2663" width="0.85546875" style="11" customWidth="1"/>
    <col min="2664" max="2671" width="4.7109375" style="11" customWidth="1"/>
    <col min="2672" max="2673" width="3.7109375" style="11" customWidth="1"/>
    <col min="2674" max="2690" width="4.7109375" style="11" customWidth="1"/>
    <col min="2691" max="2691" width="0.85546875" style="11" customWidth="1"/>
    <col min="2692" max="2712" width="4.7109375" style="11" customWidth="1"/>
    <col min="2713" max="2713" width="0.85546875" style="11" customWidth="1"/>
    <col min="2714" max="2720" width="4.7109375" style="11" customWidth="1"/>
    <col min="2721" max="2721" width="4.5703125" style="11" customWidth="1"/>
    <col min="2722" max="2738" width="4.7109375" style="11" customWidth="1"/>
    <col min="2739" max="2739" width="0.85546875" style="11" customWidth="1"/>
    <col min="2740" max="2753" width="4.7109375" style="11" customWidth="1"/>
    <col min="2754" max="2754" width="12.85546875" style="11" customWidth="1"/>
    <col min="2755" max="2755" width="4.7109375" style="11" customWidth="1"/>
    <col min="2756" max="2756" width="5.140625" style="11" customWidth="1"/>
    <col min="2757" max="2757" width="4.42578125" style="11" customWidth="1"/>
    <col min="2758" max="2769" width="4.7109375" style="11" customWidth="1"/>
    <col min="2770" max="2771" width="3.85546875" style="11" customWidth="1"/>
    <col min="2772" max="2772" width="4.28515625" style="11" customWidth="1"/>
    <col min="2773" max="2775" width="3.85546875" style="11" customWidth="1"/>
    <col min="2776" max="2776" width="4.28515625" style="11" customWidth="1"/>
    <col min="2777" max="2779" width="3.85546875" style="11" customWidth="1"/>
    <col min="2780" max="2781" width="4.28515625" style="11" customWidth="1"/>
    <col min="2782" max="2783" width="3.85546875" style="11" customWidth="1"/>
    <col min="2784" max="2784" width="5" style="11" customWidth="1"/>
    <col min="2785" max="2786" width="3.85546875" style="11" customWidth="1"/>
    <col min="2787" max="2789" width="4.28515625" style="11" customWidth="1"/>
    <col min="2790" max="2790" width="4.5703125" style="11" customWidth="1"/>
    <col min="2791" max="2795" width="3.85546875" style="11" customWidth="1"/>
    <col min="2796" max="2796" width="4.42578125" style="11" customWidth="1"/>
    <col min="2797" max="2806" width="4.85546875" style="11" customWidth="1"/>
    <col min="2807" max="2809" width="5.42578125" style="11" customWidth="1"/>
    <col min="2810" max="2819" width="9.140625" style="11"/>
    <col min="2820" max="2820" width="4.28515625" style="11" customWidth="1"/>
    <col min="2821" max="2821" width="16.42578125" style="11" customWidth="1"/>
    <col min="2822" max="2852" width="4.7109375" style="11" customWidth="1"/>
    <col min="2853" max="2853" width="5.42578125" style="11" customWidth="1"/>
    <col min="2854" max="2854" width="4.7109375" style="11" customWidth="1"/>
    <col min="2855" max="2855" width="0.85546875" style="11" customWidth="1"/>
    <col min="2856" max="2888" width="4.7109375" style="11" customWidth="1"/>
    <col min="2889" max="2889" width="0.85546875" style="11" customWidth="1"/>
    <col min="2890" max="2900" width="4.7109375" style="11" customWidth="1"/>
    <col min="2901" max="2901" width="3.85546875" style="11" customWidth="1"/>
    <col min="2902" max="2918" width="4.7109375" style="11" customWidth="1"/>
    <col min="2919" max="2919" width="0.85546875" style="11" customWidth="1"/>
    <col min="2920" max="2927" width="4.7109375" style="11" customWidth="1"/>
    <col min="2928" max="2929" width="3.7109375" style="11" customWidth="1"/>
    <col min="2930" max="2946" width="4.7109375" style="11" customWidth="1"/>
    <col min="2947" max="2947" width="0.85546875" style="11" customWidth="1"/>
    <col min="2948" max="2968" width="4.7109375" style="11" customWidth="1"/>
    <col min="2969" max="2969" width="0.85546875" style="11" customWidth="1"/>
    <col min="2970" max="2976" width="4.7109375" style="11" customWidth="1"/>
    <col min="2977" max="2977" width="4.5703125" style="11" customWidth="1"/>
    <col min="2978" max="2994" width="4.7109375" style="11" customWidth="1"/>
    <col min="2995" max="2995" width="0.85546875" style="11" customWidth="1"/>
    <col min="2996" max="3009" width="4.7109375" style="11" customWidth="1"/>
    <col min="3010" max="3010" width="12.85546875" style="11" customWidth="1"/>
    <col min="3011" max="3011" width="4.7109375" style="11" customWidth="1"/>
    <col min="3012" max="3012" width="5.140625" style="11" customWidth="1"/>
    <col min="3013" max="3013" width="4.42578125" style="11" customWidth="1"/>
    <col min="3014" max="3025" width="4.7109375" style="11" customWidth="1"/>
    <col min="3026" max="3027" width="3.85546875" style="11" customWidth="1"/>
    <col min="3028" max="3028" width="4.28515625" style="11" customWidth="1"/>
    <col min="3029" max="3031" width="3.85546875" style="11" customWidth="1"/>
    <col min="3032" max="3032" width="4.28515625" style="11" customWidth="1"/>
    <col min="3033" max="3035" width="3.85546875" style="11" customWidth="1"/>
    <col min="3036" max="3037" width="4.28515625" style="11" customWidth="1"/>
    <col min="3038" max="3039" width="3.85546875" style="11" customWidth="1"/>
    <col min="3040" max="3040" width="5" style="11" customWidth="1"/>
    <col min="3041" max="3042" width="3.85546875" style="11" customWidth="1"/>
    <col min="3043" max="3045" width="4.28515625" style="11" customWidth="1"/>
    <col min="3046" max="3046" width="4.5703125" style="11" customWidth="1"/>
    <col min="3047" max="3051" width="3.85546875" style="11" customWidth="1"/>
    <col min="3052" max="3052" width="4.42578125" style="11" customWidth="1"/>
    <col min="3053" max="3062" width="4.85546875" style="11" customWidth="1"/>
    <col min="3063" max="3065" width="5.42578125" style="11" customWidth="1"/>
    <col min="3066" max="3075" width="9.140625" style="11"/>
    <col min="3076" max="3076" width="4.28515625" style="11" customWidth="1"/>
    <col min="3077" max="3077" width="16.42578125" style="11" customWidth="1"/>
    <col min="3078" max="3108" width="4.7109375" style="11" customWidth="1"/>
    <col min="3109" max="3109" width="5.42578125" style="11" customWidth="1"/>
    <col min="3110" max="3110" width="4.7109375" style="11" customWidth="1"/>
    <col min="3111" max="3111" width="0.85546875" style="11" customWidth="1"/>
    <col min="3112" max="3144" width="4.7109375" style="11" customWidth="1"/>
    <col min="3145" max="3145" width="0.85546875" style="11" customWidth="1"/>
    <col min="3146" max="3156" width="4.7109375" style="11" customWidth="1"/>
    <col min="3157" max="3157" width="3.85546875" style="11" customWidth="1"/>
    <col min="3158" max="3174" width="4.7109375" style="11" customWidth="1"/>
    <col min="3175" max="3175" width="0.85546875" style="11" customWidth="1"/>
    <col min="3176" max="3183" width="4.7109375" style="11" customWidth="1"/>
    <col min="3184" max="3185" width="3.7109375" style="11" customWidth="1"/>
    <col min="3186" max="3202" width="4.7109375" style="11" customWidth="1"/>
    <col min="3203" max="3203" width="0.85546875" style="11" customWidth="1"/>
    <col min="3204" max="3224" width="4.7109375" style="11" customWidth="1"/>
    <col min="3225" max="3225" width="0.85546875" style="11" customWidth="1"/>
    <col min="3226" max="3232" width="4.7109375" style="11" customWidth="1"/>
    <col min="3233" max="3233" width="4.5703125" style="11" customWidth="1"/>
    <col min="3234" max="3250" width="4.7109375" style="11" customWidth="1"/>
    <col min="3251" max="3251" width="0.85546875" style="11" customWidth="1"/>
    <col min="3252" max="3265" width="4.7109375" style="11" customWidth="1"/>
    <col min="3266" max="3266" width="12.85546875" style="11" customWidth="1"/>
    <col min="3267" max="3267" width="4.7109375" style="11" customWidth="1"/>
    <col min="3268" max="3268" width="5.140625" style="11" customWidth="1"/>
    <col min="3269" max="3269" width="4.42578125" style="11" customWidth="1"/>
    <col min="3270" max="3281" width="4.7109375" style="11" customWidth="1"/>
    <col min="3282" max="3283" width="3.85546875" style="11" customWidth="1"/>
    <col min="3284" max="3284" width="4.28515625" style="11" customWidth="1"/>
    <col min="3285" max="3287" width="3.85546875" style="11" customWidth="1"/>
    <col min="3288" max="3288" width="4.28515625" style="11" customWidth="1"/>
    <col min="3289" max="3291" width="3.85546875" style="11" customWidth="1"/>
    <col min="3292" max="3293" width="4.28515625" style="11" customWidth="1"/>
    <col min="3294" max="3295" width="3.85546875" style="11" customWidth="1"/>
    <col min="3296" max="3296" width="5" style="11" customWidth="1"/>
    <col min="3297" max="3298" width="3.85546875" style="11" customWidth="1"/>
    <col min="3299" max="3301" width="4.28515625" style="11" customWidth="1"/>
    <col min="3302" max="3302" width="4.5703125" style="11" customWidth="1"/>
    <col min="3303" max="3307" width="3.85546875" style="11" customWidth="1"/>
    <col min="3308" max="3308" width="4.42578125" style="11" customWidth="1"/>
    <col min="3309" max="3318" width="4.85546875" style="11" customWidth="1"/>
    <col min="3319" max="3321" width="5.42578125" style="11" customWidth="1"/>
    <col min="3322" max="3331" width="9.140625" style="11"/>
    <col min="3332" max="3332" width="4.28515625" style="11" customWidth="1"/>
    <col min="3333" max="3333" width="16.42578125" style="11" customWidth="1"/>
    <col min="3334" max="3364" width="4.7109375" style="11" customWidth="1"/>
    <col min="3365" max="3365" width="5.42578125" style="11" customWidth="1"/>
    <col min="3366" max="3366" width="4.7109375" style="11" customWidth="1"/>
    <col min="3367" max="3367" width="0.85546875" style="11" customWidth="1"/>
    <col min="3368" max="3400" width="4.7109375" style="11" customWidth="1"/>
    <col min="3401" max="3401" width="0.85546875" style="11" customWidth="1"/>
    <col min="3402" max="3412" width="4.7109375" style="11" customWidth="1"/>
    <col min="3413" max="3413" width="3.85546875" style="11" customWidth="1"/>
    <col min="3414" max="3430" width="4.7109375" style="11" customWidth="1"/>
    <col min="3431" max="3431" width="0.85546875" style="11" customWidth="1"/>
    <col min="3432" max="3439" width="4.7109375" style="11" customWidth="1"/>
    <col min="3440" max="3441" width="3.7109375" style="11" customWidth="1"/>
    <col min="3442" max="3458" width="4.7109375" style="11" customWidth="1"/>
    <col min="3459" max="3459" width="0.85546875" style="11" customWidth="1"/>
    <col min="3460" max="3480" width="4.7109375" style="11" customWidth="1"/>
    <col min="3481" max="3481" width="0.85546875" style="11" customWidth="1"/>
    <col min="3482" max="3488" width="4.7109375" style="11" customWidth="1"/>
    <col min="3489" max="3489" width="4.5703125" style="11" customWidth="1"/>
    <col min="3490" max="3506" width="4.7109375" style="11" customWidth="1"/>
    <col min="3507" max="3507" width="0.85546875" style="11" customWidth="1"/>
    <col min="3508" max="3521" width="4.7109375" style="11" customWidth="1"/>
    <col min="3522" max="3522" width="12.85546875" style="11" customWidth="1"/>
    <col min="3523" max="3523" width="4.7109375" style="11" customWidth="1"/>
    <col min="3524" max="3524" width="5.140625" style="11" customWidth="1"/>
    <col min="3525" max="3525" width="4.42578125" style="11" customWidth="1"/>
    <col min="3526" max="3537" width="4.7109375" style="11" customWidth="1"/>
    <col min="3538" max="3539" width="3.85546875" style="11" customWidth="1"/>
    <col min="3540" max="3540" width="4.28515625" style="11" customWidth="1"/>
    <col min="3541" max="3543" width="3.85546875" style="11" customWidth="1"/>
    <col min="3544" max="3544" width="4.28515625" style="11" customWidth="1"/>
    <col min="3545" max="3547" width="3.85546875" style="11" customWidth="1"/>
    <col min="3548" max="3549" width="4.28515625" style="11" customWidth="1"/>
    <col min="3550" max="3551" width="3.85546875" style="11" customWidth="1"/>
    <col min="3552" max="3552" width="5" style="11" customWidth="1"/>
    <col min="3553" max="3554" width="3.85546875" style="11" customWidth="1"/>
    <col min="3555" max="3557" width="4.28515625" style="11" customWidth="1"/>
    <col min="3558" max="3558" width="4.5703125" style="11" customWidth="1"/>
    <col min="3559" max="3563" width="3.85546875" style="11" customWidth="1"/>
    <col min="3564" max="3564" width="4.42578125" style="11" customWidth="1"/>
    <col min="3565" max="3574" width="4.85546875" style="11" customWidth="1"/>
    <col min="3575" max="3577" width="5.42578125" style="11" customWidth="1"/>
    <col min="3578" max="3587" width="9.140625" style="11"/>
    <col min="3588" max="3588" width="4.28515625" style="11" customWidth="1"/>
    <col min="3589" max="3589" width="16.42578125" style="11" customWidth="1"/>
    <col min="3590" max="3620" width="4.7109375" style="11" customWidth="1"/>
    <col min="3621" max="3621" width="5.42578125" style="11" customWidth="1"/>
    <col min="3622" max="3622" width="4.7109375" style="11" customWidth="1"/>
    <col min="3623" max="3623" width="0.85546875" style="11" customWidth="1"/>
    <col min="3624" max="3656" width="4.7109375" style="11" customWidth="1"/>
    <col min="3657" max="3657" width="0.85546875" style="11" customWidth="1"/>
    <col min="3658" max="3668" width="4.7109375" style="11" customWidth="1"/>
    <col min="3669" max="3669" width="3.85546875" style="11" customWidth="1"/>
    <col min="3670" max="3686" width="4.7109375" style="11" customWidth="1"/>
    <col min="3687" max="3687" width="0.85546875" style="11" customWidth="1"/>
    <col min="3688" max="3695" width="4.7109375" style="11" customWidth="1"/>
    <col min="3696" max="3697" width="3.7109375" style="11" customWidth="1"/>
    <col min="3698" max="3714" width="4.7109375" style="11" customWidth="1"/>
    <col min="3715" max="3715" width="0.85546875" style="11" customWidth="1"/>
    <col min="3716" max="3736" width="4.7109375" style="11" customWidth="1"/>
    <col min="3737" max="3737" width="0.85546875" style="11" customWidth="1"/>
    <col min="3738" max="3744" width="4.7109375" style="11" customWidth="1"/>
    <col min="3745" max="3745" width="4.5703125" style="11" customWidth="1"/>
    <col min="3746" max="3762" width="4.7109375" style="11" customWidth="1"/>
    <col min="3763" max="3763" width="0.85546875" style="11" customWidth="1"/>
    <col min="3764" max="3777" width="4.7109375" style="11" customWidth="1"/>
    <col min="3778" max="3778" width="12.85546875" style="11" customWidth="1"/>
    <col min="3779" max="3779" width="4.7109375" style="11" customWidth="1"/>
    <col min="3780" max="3780" width="5.140625" style="11" customWidth="1"/>
    <col min="3781" max="3781" width="4.42578125" style="11" customWidth="1"/>
    <col min="3782" max="3793" width="4.7109375" style="11" customWidth="1"/>
    <col min="3794" max="3795" width="3.85546875" style="11" customWidth="1"/>
    <col min="3796" max="3796" width="4.28515625" style="11" customWidth="1"/>
    <col min="3797" max="3799" width="3.85546875" style="11" customWidth="1"/>
    <col min="3800" max="3800" width="4.28515625" style="11" customWidth="1"/>
    <col min="3801" max="3803" width="3.85546875" style="11" customWidth="1"/>
    <col min="3804" max="3805" width="4.28515625" style="11" customWidth="1"/>
    <col min="3806" max="3807" width="3.85546875" style="11" customWidth="1"/>
    <col min="3808" max="3808" width="5" style="11" customWidth="1"/>
    <col min="3809" max="3810" width="3.85546875" style="11" customWidth="1"/>
    <col min="3811" max="3813" width="4.28515625" style="11" customWidth="1"/>
    <col min="3814" max="3814" width="4.5703125" style="11" customWidth="1"/>
    <col min="3815" max="3819" width="3.85546875" style="11" customWidth="1"/>
    <col min="3820" max="3820" width="4.42578125" style="11" customWidth="1"/>
    <col min="3821" max="3830" width="4.85546875" style="11" customWidth="1"/>
    <col min="3831" max="3833" width="5.42578125" style="11" customWidth="1"/>
    <col min="3834" max="3843" width="9.140625" style="11"/>
    <col min="3844" max="3844" width="4.28515625" style="11" customWidth="1"/>
    <col min="3845" max="3845" width="16.42578125" style="11" customWidth="1"/>
    <col min="3846" max="3876" width="4.7109375" style="11" customWidth="1"/>
    <col min="3877" max="3877" width="5.42578125" style="11" customWidth="1"/>
    <col min="3878" max="3878" width="4.7109375" style="11" customWidth="1"/>
    <col min="3879" max="3879" width="0.85546875" style="11" customWidth="1"/>
    <col min="3880" max="3912" width="4.7109375" style="11" customWidth="1"/>
    <col min="3913" max="3913" width="0.85546875" style="11" customWidth="1"/>
    <col min="3914" max="3924" width="4.7109375" style="11" customWidth="1"/>
    <col min="3925" max="3925" width="3.85546875" style="11" customWidth="1"/>
    <col min="3926" max="3942" width="4.7109375" style="11" customWidth="1"/>
    <col min="3943" max="3943" width="0.85546875" style="11" customWidth="1"/>
    <col min="3944" max="3951" width="4.7109375" style="11" customWidth="1"/>
    <col min="3952" max="3953" width="3.7109375" style="11" customWidth="1"/>
    <col min="3954" max="3970" width="4.7109375" style="11" customWidth="1"/>
    <col min="3971" max="3971" width="0.85546875" style="11" customWidth="1"/>
    <col min="3972" max="3992" width="4.7109375" style="11" customWidth="1"/>
    <col min="3993" max="3993" width="0.85546875" style="11" customWidth="1"/>
    <col min="3994" max="4000" width="4.7109375" style="11" customWidth="1"/>
    <col min="4001" max="4001" width="4.5703125" style="11" customWidth="1"/>
    <col min="4002" max="4018" width="4.7109375" style="11" customWidth="1"/>
    <col min="4019" max="4019" width="0.85546875" style="11" customWidth="1"/>
    <col min="4020" max="4033" width="4.7109375" style="11" customWidth="1"/>
    <col min="4034" max="4034" width="12.85546875" style="11" customWidth="1"/>
    <col min="4035" max="4035" width="4.7109375" style="11" customWidth="1"/>
    <col min="4036" max="4036" width="5.140625" style="11" customWidth="1"/>
    <col min="4037" max="4037" width="4.42578125" style="11" customWidth="1"/>
    <col min="4038" max="4049" width="4.7109375" style="11" customWidth="1"/>
    <col min="4050" max="4051" width="3.85546875" style="11" customWidth="1"/>
    <col min="4052" max="4052" width="4.28515625" style="11" customWidth="1"/>
    <col min="4053" max="4055" width="3.85546875" style="11" customWidth="1"/>
    <col min="4056" max="4056" width="4.28515625" style="11" customWidth="1"/>
    <col min="4057" max="4059" width="3.85546875" style="11" customWidth="1"/>
    <col min="4060" max="4061" width="4.28515625" style="11" customWidth="1"/>
    <col min="4062" max="4063" width="3.85546875" style="11" customWidth="1"/>
    <col min="4064" max="4064" width="5" style="11" customWidth="1"/>
    <col min="4065" max="4066" width="3.85546875" style="11" customWidth="1"/>
    <col min="4067" max="4069" width="4.28515625" style="11" customWidth="1"/>
    <col min="4070" max="4070" width="4.5703125" style="11" customWidth="1"/>
    <col min="4071" max="4075" width="3.85546875" style="11" customWidth="1"/>
    <col min="4076" max="4076" width="4.42578125" style="11" customWidth="1"/>
    <col min="4077" max="4086" width="4.85546875" style="11" customWidth="1"/>
    <col min="4087" max="4089" width="5.42578125" style="11" customWidth="1"/>
    <col min="4090" max="4099" width="9.140625" style="11"/>
    <col min="4100" max="4100" width="4.28515625" style="11" customWidth="1"/>
    <col min="4101" max="4101" width="16.42578125" style="11" customWidth="1"/>
    <col min="4102" max="4132" width="4.7109375" style="11" customWidth="1"/>
    <col min="4133" max="4133" width="5.42578125" style="11" customWidth="1"/>
    <col min="4134" max="4134" width="4.7109375" style="11" customWidth="1"/>
    <col min="4135" max="4135" width="0.85546875" style="11" customWidth="1"/>
    <col min="4136" max="4168" width="4.7109375" style="11" customWidth="1"/>
    <col min="4169" max="4169" width="0.85546875" style="11" customWidth="1"/>
    <col min="4170" max="4180" width="4.7109375" style="11" customWidth="1"/>
    <col min="4181" max="4181" width="3.85546875" style="11" customWidth="1"/>
    <col min="4182" max="4198" width="4.7109375" style="11" customWidth="1"/>
    <col min="4199" max="4199" width="0.85546875" style="11" customWidth="1"/>
    <col min="4200" max="4207" width="4.7109375" style="11" customWidth="1"/>
    <col min="4208" max="4209" width="3.7109375" style="11" customWidth="1"/>
    <col min="4210" max="4226" width="4.7109375" style="11" customWidth="1"/>
    <col min="4227" max="4227" width="0.85546875" style="11" customWidth="1"/>
    <col min="4228" max="4248" width="4.7109375" style="11" customWidth="1"/>
    <col min="4249" max="4249" width="0.85546875" style="11" customWidth="1"/>
    <col min="4250" max="4256" width="4.7109375" style="11" customWidth="1"/>
    <col min="4257" max="4257" width="4.5703125" style="11" customWidth="1"/>
    <col min="4258" max="4274" width="4.7109375" style="11" customWidth="1"/>
    <col min="4275" max="4275" width="0.85546875" style="11" customWidth="1"/>
    <col min="4276" max="4289" width="4.7109375" style="11" customWidth="1"/>
    <col min="4290" max="4290" width="12.85546875" style="11" customWidth="1"/>
    <col min="4291" max="4291" width="4.7109375" style="11" customWidth="1"/>
    <col min="4292" max="4292" width="5.140625" style="11" customWidth="1"/>
    <col min="4293" max="4293" width="4.42578125" style="11" customWidth="1"/>
    <col min="4294" max="4305" width="4.7109375" style="11" customWidth="1"/>
    <col min="4306" max="4307" width="3.85546875" style="11" customWidth="1"/>
    <col min="4308" max="4308" width="4.28515625" style="11" customWidth="1"/>
    <col min="4309" max="4311" width="3.85546875" style="11" customWidth="1"/>
    <col min="4312" max="4312" width="4.28515625" style="11" customWidth="1"/>
    <col min="4313" max="4315" width="3.85546875" style="11" customWidth="1"/>
    <col min="4316" max="4317" width="4.28515625" style="11" customWidth="1"/>
    <col min="4318" max="4319" width="3.85546875" style="11" customWidth="1"/>
    <col min="4320" max="4320" width="5" style="11" customWidth="1"/>
    <col min="4321" max="4322" width="3.85546875" style="11" customWidth="1"/>
    <col min="4323" max="4325" width="4.28515625" style="11" customWidth="1"/>
    <col min="4326" max="4326" width="4.5703125" style="11" customWidth="1"/>
    <col min="4327" max="4331" width="3.85546875" style="11" customWidth="1"/>
    <col min="4332" max="4332" width="4.42578125" style="11" customWidth="1"/>
    <col min="4333" max="4342" width="4.85546875" style="11" customWidth="1"/>
    <col min="4343" max="4345" width="5.42578125" style="11" customWidth="1"/>
    <col min="4346" max="4355" width="9.140625" style="11"/>
    <col min="4356" max="4356" width="4.28515625" style="11" customWidth="1"/>
    <col min="4357" max="4357" width="16.42578125" style="11" customWidth="1"/>
    <col min="4358" max="4388" width="4.7109375" style="11" customWidth="1"/>
    <col min="4389" max="4389" width="5.42578125" style="11" customWidth="1"/>
    <col min="4390" max="4390" width="4.7109375" style="11" customWidth="1"/>
    <col min="4391" max="4391" width="0.85546875" style="11" customWidth="1"/>
    <col min="4392" max="4424" width="4.7109375" style="11" customWidth="1"/>
    <col min="4425" max="4425" width="0.85546875" style="11" customWidth="1"/>
    <col min="4426" max="4436" width="4.7109375" style="11" customWidth="1"/>
    <col min="4437" max="4437" width="3.85546875" style="11" customWidth="1"/>
    <col min="4438" max="4454" width="4.7109375" style="11" customWidth="1"/>
    <col min="4455" max="4455" width="0.85546875" style="11" customWidth="1"/>
    <col min="4456" max="4463" width="4.7109375" style="11" customWidth="1"/>
    <col min="4464" max="4465" width="3.7109375" style="11" customWidth="1"/>
    <col min="4466" max="4482" width="4.7109375" style="11" customWidth="1"/>
    <col min="4483" max="4483" width="0.85546875" style="11" customWidth="1"/>
    <col min="4484" max="4504" width="4.7109375" style="11" customWidth="1"/>
    <col min="4505" max="4505" width="0.85546875" style="11" customWidth="1"/>
    <col min="4506" max="4512" width="4.7109375" style="11" customWidth="1"/>
    <col min="4513" max="4513" width="4.5703125" style="11" customWidth="1"/>
    <col min="4514" max="4530" width="4.7109375" style="11" customWidth="1"/>
    <col min="4531" max="4531" width="0.85546875" style="11" customWidth="1"/>
    <col min="4532" max="4545" width="4.7109375" style="11" customWidth="1"/>
    <col min="4546" max="4546" width="12.85546875" style="11" customWidth="1"/>
    <col min="4547" max="4547" width="4.7109375" style="11" customWidth="1"/>
    <col min="4548" max="4548" width="5.140625" style="11" customWidth="1"/>
    <col min="4549" max="4549" width="4.42578125" style="11" customWidth="1"/>
    <col min="4550" max="4561" width="4.7109375" style="11" customWidth="1"/>
    <col min="4562" max="4563" width="3.85546875" style="11" customWidth="1"/>
    <col min="4564" max="4564" width="4.28515625" style="11" customWidth="1"/>
    <col min="4565" max="4567" width="3.85546875" style="11" customWidth="1"/>
    <col min="4568" max="4568" width="4.28515625" style="11" customWidth="1"/>
    <col min="4569" max="4571" width="3.85546875" style="11" customWidth="1"/>
    <col min="4572" max="4573" width="4.28515625" style="11" customWidth="1"/>
    <col min="4574" max="4575" width="3.85546875" style="11" customWidth="1"/>
    <col min="4576" max="4576" width="5" style="11" customWidth="1"/>
    <col min="4577" max="4578" width="3.85546875" style="11" customWidth="1"/>
    <col min="4579" max="4581" width="4.28515625" style="11" customWidth="1"/>
    <col min="4582" max="4582" width="4.5703125" style="11" customWidth="1"/>
    <col min="4583" max="4587" width="3.85546875" style="11" customWidth="1"/>
    <col min="4588" max="4588" width="4.42578125" style="11" customWidth="1"/>
    <col min="4589" max="4598" width="4.85546875" style="11" customWidth="1"/>
    <col min="4599" max="4601" width="5.42578125" style="11" customWidth="1"/>
    <col min="4602" max="4611" width="9.140625" style="11"/>
    <col min="4612" max="4612" width="4.28515625" style="11" customWidth="1"/>
    <col min="4613" max="4613" width="16.42578125" style="11" customWidth="1"/>
    <col min="4614" max="4644" width="4.7109375" style="11" customWidth="1"/>
    <col min="4645" max="4645" width="5.42578125" style="11" customWidth="1"/>
    <col min="4646" max="4646" width="4.7109375" style="11" customWidth="1"/>
    <col min="4647" max="4647" width="0.85546875" style="11" customWidth="1"/>
    <col min="4648" max="4680" width="4.7109375" style="11" customWidth="1"/>
    <col min="4681" max="4681" width="0.85546875" style="11" customWidth="1"/>
    <col min="4682" max="4692" width="4.7109375" style="11" customWidth="1"/>
    <col min="4693" max="4693" width="3.85546875" style="11" customWidth="1"/>
    <col min="4694" max="4710" width="4.7109375" style="11" customWidth="1"/>
    <col min="4711" max="4711" width="0.85546875" style="11" customWidth="1"/>
    <col min="4712" max="4719" width="4.7109375" style="11" customWidth="1"/>
    <col min="4720" max="4721" width="3.7109375" style="11" customWidth="1"/>
    <col min="4722" max="4738" width="4.7109375" style="11" customWidth="1"/>
    <col min="4739" max="4739" width="0.85546875" style="11" customWidth="1"/>
    <col min="4740" max="4760" width="4.7109375" style="11" customWidth="1"/>
    <col min="4761" max="4761" width="0.85546875" style="11" customWidth="1"/>
    <col min="4762" max="4768" width="4.7109375" style="11" customWidth="1"/>
    <col min="4769" max="4769" width="4.5703125" style="11" customWidth="1"/>
    <col min="4770" max="4786" width="4.7109375" style="11" customWidth="1"/>
    <col min="4787" max="4787" width="0.85546875" style="11" customWidth="1"/>
    <col min="4788" max="4801" width="4.7109375" style="11" customWidth="1"/>
    <col min="4802" max="4802" width="12.85546875" style="11" customWidth="1"/>
    <col min="4803" max="4803" width="4.7109375" style="11" customWidth="1"/>
    <col min="4804" max="4804" width="5.140625" style="11" customWidth="1"/>
    <col min="4805" max="4805" width="4.42578125" style="11" customWidth="1"/>
    <col min="4806" max="4817" width="4.7109375" style="11" customWidth="1"/>
    <col min="4818" max="4819" width="3.85546875" style="11" customWidth="1"/>
    <col min="4820" max="4820" width="4.28515625" style="11" customWidth="1"/>
    <col min="4821" max="4823" width="3.85546875" style="11" customWidth="1"/>
    <col min="4824" max="4824" width="4.28515625" style="11" customWidth="1"/>
    <col min="4825" max="4827" width="3.85546875" style="11" customWidth="1"/>
    <col min="4828" max="4829" width="4.28515625" style="11" customWidth="1"/>
    <col min="4830" max="4831" width="3.85546875" style="11" customWidth="1"/>
    <col min="4832" max="4832" width="5" style="11" customWidth="1"/>
    <col min="4833" max="4834" width="3.85546875" style="11" customWidth="1"/>
    <col min="4835" max="4837" width="4.28515625" style="11" customWidth="1"/>
    <col min="4838" max="4838" width="4.5703125" style="11" customWidth="1"/>
    <col min="4839" max="4843" width="3.85546875" style="11" customWidth="1"/>
    <col min="4844" max="4844" width="4.42578125" style="11" customWidth="1"/>
    <col min="4845" max="4854" width="4.85546875" style="11" customWidth="1"/>
    <col min="4855" max="4857" width="5.42578125" style="11" customWidth="1"/>
    <col min="4858" max="4867" width="9.140625" style="11"/>
    <col min="4868" max="4868" width="4.28515625" style="11" customWidth="1"/>
    <col min="4869" max="4869" width="16.42578125" style="11" customWidth="1"/>
    <col min="4870" max="4900" width="4.7109375" style="11" customWidth="1"/>
    <col min="4901" max="4901" width="5.42578125" style="11" customWidth="1"/>
    <col min="4902" max="4902" width="4.7109375" style="11" customWidth="1"/>
    <col min="4903" max="4903" width="0.85546875" style="11" customWidth="1"/>
    <col min="4904" max="4936" width="4.7109375" style="11" customWidth="1"/>
    <col min="4937" max="4937" width="0.85546875" style="11" customWidth="1"/>
    <col min="4938" max="4948" width="4.7109375" style="11" customWidth="1"/>
    <col min="4949" max="4949" width="3.85546875" style="11" customWidth="1"/>
    <col min="4950" max="4966" width="4.7109375" style="11" customWidth="1"/>
    <col min="4967" max="4967" width="0.85546875" style="11" customWidth="1"/>
    <col min="4968" max="4975" width="4.7109375" style="11" customWidth="1"/>
    <col min="4976" max="4977" width="3.7109375" style="11" customWidth="1"/>
    <col min="4978" max="4994" width="4.7109375" style="11" customWidth="1"/>
    <col min="4995" max="4995" width="0.85546875" style="11" customWidth="1"/>
    <col min="4996" max="5016" width="4.7109375" style="11" customWidth="1"/>
    <col min="5017" max="5017" width="0.85546875" style="11" customWidth="1"/>
    <col min="5018" max="5024" width="4.7109375" style="11" customWidth="1"/>
    <col min="5025" max="5025" width="4.5703125" style="11" customWidth="1"/>
    <col min="5026" max="5042" width="4.7109375" style="11" customWidth="1"/>
    <col min="5043" max="5043" width="0.85546875" style="11" customWidth="1"/>
    <col min="5044" max="5057" width="4.7109375" style="11" customWidth="1"/>
    <col min="5058" max="5058" width="12.85546875" style="11" customWidth="1"/>
    <col min="5059" max="5059" width="4.7109375" style="11" customWidth="1"/>
    <col min="5060" max="5060" width="5.140625" style="11" customWidth="1"/>
    <col min="5061" max="5061" width="4.42578125" style="11" customWidth="1"/>
    <col min="5062" max="5073" width="4.7109375" style="11" customWidth="1"/>
    <col min="5074" max="5075" width="3.85546875" style="11" customWidth="1"/>
    <col min="5076" max="5076" width="4.28515625" style="11" customWidth="1"/>
    <col min="5077" max="5079" width="3.85546875" style="11" customWidth="1"/>
    <col min="5080" max="5080" width="4.28515625" style="11" customWidth="1"/>
    <col min="5081" max="5083" width="3.85546875" style="11" customWidth="1"/>
    <col min="5084" max="5085" width="4.28515625" style="11" customWidth="1"/>
    <col min="5086" max="5087" width="3.85546875" style="11" customWidth="1"/>
    <col min="5088" max="5088" width="5" style="11" customWidth="1"/>
    <col min="5089" max="5090" width="3.85546875" style="11" customWidth="1"/>
    <col min="5091" max="5093" width="4.28515625" style="11" customWidth="1"/>
    <col min="5094" max="5094" width="4.5703125" style="11" customWidth="1"/>
    <col min="5095" max="5099" width="3.85546875" style="11" customWidth="1"/>
    <col min="5100" max="5100" width="4.42578125" style="11" customWidth="1"/>
    <col min="5101" max="5110" width="4.85546875" style="11" customWidth="1"/>
    <col min="5111" max="5113" width="5.42578125" style="11" customWidth="1"/>
    <col min="5114" max="5123" width="9.140625" style="11"/>
    <col min="5124" max="5124" width="4.28515625" style="11" customWidth="1"/>
    <col min="5125" max="5125" width="16.42578125" style="11" customWidth="1"/>
    <col min="5126" max="5156" width="4.7109375" style="11" customWidth="1"/>
    <col min="5157" max="5157" width="5.42578125" style="11" customWidth="1"/>
    <col min="5158" max="5158" width="4.7109375" style="11" customWidth="1"/>
    <col min="5159" max="5159" width="0.85546875" style="11" customWidth="1"/>
    <col min="5160" max="5192" width="4.7109375" style="11" customWidth="1"/>
    <col min="5193" max="5193" width="0.85546875" style="11" customWidth="1"/>
    <col min="5194" max="5204" width="4.7109375" style="11" customWidth="1"/>
    <col min="5205" max="5205" width="3.85546875" style="11" customWidth="1"/>
    <col min="5206" max="5222" width="4.7109375" style="11" customWidth="1"/>
    <col min="5223" max="5223" width="0.85546875" style="11" customWidth="1"/>
    <col min="5224" max="5231" width="4.7109375" style="11" customWidth="1"/>
    <col min="5232" max="5233" width="3.7109375" style="11" customWidth="1"/>
    <col min="5234" max="5250" width="4.7109375" style="11" customWidth="1"/>
    <col min="5251" max="5251" width="0.85546875" style="11" customWidth="1"/>
    <col min="5252" max="5272" width="4.7109375" style="11" customWidth="1"/>
    <col min="5273" max="5273" width="0.85546875" style="11" customWidth="1"/>
    <col min="5274" max="5280" width="4.7109375" style="11" customWidth="1"/>
    <col min="5281" max="5281" width="4.5703125" style="11" customWidth="1"/>
    <col min="5282" max="5298" width="4.7109375" style="11" customWidth="1"/>
    <col min="5299" max="5299" width="0.85546875" style="11" customWidth="1"/>
    <col min="5300" max="5313" width="4.7109375" style="11" customWidth="1"/>
    <col min="5314" max="5314" width="12.85546875" style="11" customWidth="1"/>
    <col min="5315" max="5315" width="4.7109375" style="11" customWidth="1"/>
    <col min="5316" max="5316" width="5.140625" style="11" customWidth="1"/>
    <col min="5317" max="5317" width="4.42578125" style="11" customWidth="1"/>
    <col min="5318" max="5329" width="4.7109375" style="11" customWidth="1"/>
    <col min="5330" max="5331" width="3.85546875" style="11" customWidth="1"/>
    <col min="5332" max="5332" width="4.28515625" style="11" customWidth="1"/>
    <col min="5333" max="5335" width="3.85546875" style="11" customWidth="1"/>
    <col min="5336" max="5336" width="4.28515625" style="11" customWidth="1"/>
    <col min="5337" max="5339" width="3.85546875" style="11" customWidth="1"/>
    <col min="5340" max="5341" width="4.28515625" style="11" customWidth="1"/>
    <col min="5342" max="5343" width="3.85546875" style="11" customWidth="1"/>
    <col min="5344" max="5344" width="5" style="11" customWidth="1"/>
    <col min="5345" max="5346" width="3.85546875" style="11" customWidth="1"/>
    <col min="5347" max="5349" width="4.28515625" style="11" customWidth="1"/>
    <col min="5350" max="5350" width="4.5703125" style="11" customWidth="1"/>
    <col min="5351" max="5355" width="3.85546875" style="11" customWidth="1"/>
    <col min="5356" max="5356" width="4.42578125" style="11" customWidth="1"/>
    <col min="5357" max="5366" width="4.85546875" style="11" customWidth="1"/>
    <col min="5367" max="5369" width="5.42578125" style="11" customWidth="1"/>
    <col min="5370" max="5379" width="9.140625" style="11"/>
    <col min="5380" max="5380" width="4.28515625" style="11" customWidth="1"/>
    <col min="5381" max="5381" width="16.42578125" style="11" customWidth="1"/>
    <col min="5382" max="5412" width="4.7109375" style="11" customWidth="1"/>
    <col min="5413" max="5413" width="5.42578125" style="11" customWidth="1"/>
    <col min="5414" max="5414" width="4.7109375" style="11" customWidth="1"/>
    <col min="5415" max="5415" width="0.85546875" style="11" customWidth="1"/>
    <col min="5416" max="5448" width="4.7109375" style="11" customWidth="1"/>
    <col min="5449" max="5449" width="0.85546875" style="11" customWidth="1"/>
    <col min="5450" max="5460" width="4.7109375" style="11" customWidth="1"/>
    <col min="5461" max="5461" width="3.85546875" style="11" customWidth="1"/>
    <col min="5462" max="5478" width="4.7109375" style="11" customWidth="1"/>
    <col min="5479" max="5479" width="0.85546875" style="11" customWidth="1"/>
    <col min="5480" max="5487" width="4.7109375" style="11" customWidth="1"/>
    <col min="5488" max="5489" width="3.7109375" style="11" customWidth="1"/>
    <col min="5490" max="5506" width="4.7109375" style="11" customWidth="1"/>
    <col min="5507" max="5507" width="0.85546875" style="11" customWidth="1"/>
    <col min="5508" max="5528" width="4.7109375" style="11" customWidth="1"/>
    <col min="5529" max="5529" width="0.85546875" style="11" customWidth="1"/>
    <col min="5530" max="5536" width="4.7109375" style="11" customWidth="1"/>
    <col min="5537" max="5537" width="4.5703125" style="11" customWidth="1"/>
    <col min="5538" max="5554" width="4.7109375" style="11" customWidth="1"/>
    <col min="5555" max="5555" width="0.85546875" style="11" customWidth="1"/>
    <col min="5556" max="5569" width="4.7109375" style="11" customWidth="1"/>
    <col min="5570" max="5570" width="12.85546875" style="11" customWidth="1"/>
    <col min="5571" max="5571" width="4.7109375" style="11" customWidth="1"/>
    <col min="5572" max="5572" width="5.140625" style="11" customWidth="1"/>
    <col min="5573" max="5573" width="4.42578125" style="11" customWidth="1"/>
    <col min="5574" max="5585" width="4.7109375" style="11" customWidth="1"/>
    <col min="5586" max="5587" width="3.85546875" style="11" customWidth="1"/>
    <col min="5588" max="5588" width="4.28515625" style="11" customWidth="1"/>
    <col min="5589" max="5591" width="3.85546875" style="11" customWidth="1"/>
    <col min="5592" max="5592" width="4.28515625" style="11" customWidth="1"/>
    <col min="5593" max="5595" width="3.85546875" style="11" customWidth="1"/>
    <col min="5596" max="5597" width="4.28515625" style="11" customWidth="1"/>
    <col min="5598" max="5599" width="3.85546875" style="11" customWidth="1"/>
    <col min="5600" max="5600" width="5" style="11" customWidth="1"/>
    <col min="5601" max="5602" width="3.85546875" style="11" customWidth="1"/>
    <col min="5603" max="5605" width="4.28515625" style="11" customWidth="1"/>
    <col min="5606" max="5606" width="4.5703125" style="11" customWidth="1"/>
    <col min="5607" max="5611" width="3.85546875" style="11" customWidth="1"/>
    <col min="5612" max="5612" width="4.42578125" style="11" customWidth="1"/>
    <col min="5613" max="5622" width="4.85546875" style="11" customWidth="1"/>
    <col min="5623" max="5625" width="5.42578125" style="11" customWidth="1"/>
    <col min="5626" max="5635" width="9.140625" style="11"/>
    <col min="5636" max="5636" width="4.28515625" style="11" customWidth="1"/>
    <col min="5637" max="5637" width="16.42578125" style="11" customWidth="1"/>
    <col min="5638" max="5668" width="4.7109375" style="11" customWidth="1"/>
    <col min="5669" max="5669" width="5.42578125" style="11" customWidth="1"/>
    <col min="5670" max="5670" width="4.7109375" style="11" customWidth="1"/>
    <col min="5671" max="5671" width="0.85546875" style="11" customWidth="1"/>
    <col min="5672" max="5704" width="4.7109375" style="11" customWidth="1"/>
    <col min="5705" max="5705" width="0.85546875" style="11" customWidth="1"/>
    <col min="5706" max="5716" width="4.7109375" style="11" customWidth="1"/>
    <col min="5717" max="5717" width="3.85546875" style="11" customWidth="1"/>
    <col min="5718" max="5734" width="4.7109375" style="11" customWidth="1"/>
    <col min="5735" max="5735" width="0.85546875" style="11" customWidth="1"/>
    <col min="5736" max="5743" width="4.7109375" style="11" customWidth="1"/>
    <col min="5744" max="5745" width="3.7109375" style="11" customWidth="1"/>
    <col min="5746" max="5762" width="4.7109375" style="11" customWidth="1"/>
    <col min="5763" max="5763" width="0.85546875" style="11" customWidth="1"/>
    <col min="5764" max="5784" width="4.7109375" style="11" customWidth="1"/>
    <col min="5785" max="5785" width="0.85546875" style="11" customWidth="1"/>
    <col min="5786" max="5792" width="4.7109375" style="11" customWidth="1"/>
    <col min="5793" max="5793" width="4.5703125" style="11" customWidth="1"/>
    <col min="5794" max="5810" width="4.7109375" style="11" customWidth="1"/>
    <col min="5811" max="5811" width="0.85546875" style="11" customWidth="1"/>
    <col min="5812" max="5825" width="4.7109375" style="11" customWidth="1"/>
    <col min="5826" max="5826" width="12.85546875" style="11" customWidth="1"/>
    <col min="5827" max="5827" width="4.7109375" style="11" customWidth="1"/>
    <col min="5828" max="5828" width="5.140625" style="11" customWidth="1"/>
    <col min="5829" max="5829" width="4.42578125" style="11" customWidth="1"/>
    <col min="5830" max="5841" width="4.7109375" style="11" customWidth="1"/>
    <col min="5842" max="5843" width="3.85546875" style="11" customWidth="1"/>
    <col min="5844" max="5844" width="4.28515625" style="11" customWidth="1"/>
    <col min="5845" max="5847" width="3.85546875" style="11" customWidth="1"/>
    <col min="5848" max="5848" width="4.28515625" style="11" customWidth="1"/>
    <col min="5849" max="5851" width="3.85546875" style="11" customWidth="1"/>
    <col min="5852" max="5853" width="4.28515625" style="11" customWidth="1"/>
    <col min="5854" max="5855" width="3.85546875" style="11" customWidth="1"/>
    <col min="5856" max="5856" width="5" style="11" customWidth="1"/>
    <col min="5857" max="5858" width="3.85546875" style="11" customWidth="1"/>
    <col min="5859" max="5861" width="4.28515625" style="11" customWidth="1"/>
    <col min="5862" max="5862" width="4.5703125" style="11" customWidth="1"/>
    <col min="5863" max="5867" width="3.85546875" style="11" customWidth="1"/>
    <col min="5868" max="5868" width="4.42578125" style="11" customWidth="1"/>
    <col min="5869" max="5878" width="4.85546875" style="11" customWidth="1"/>
    <col min="5879" max="5881" width="5.42578125" style="11" customWidth="1"/>
    <col min="5882" max="5891" width="9.140625" style="11"/>
    <col min="5892" max="5892" width="4.28515625" style="11" customWidth="1"/>
    <col min="5893" max="5893" width="16.42578125" style="11" customWidth="1"/>
    <col min="5894" max="5924" width="4.7109375" style="11" customWidth="1"/>
    <col min="5925" max="5925" width="5.42578125" style="11" customWidth="1"/>
    <col min="5926" max="5926" width="4.7109375" style="11" customWidth="1"/>
    <col min="5927" max="5927" width="0.85546875" style="11" customWidth="1"/>
    <col min="5928" max="5960" width="4.7109375" style="11" customWidth="1"/>
    <col min="5961" max="5961" width="0.85546875" style="11" customWidth="1"/>
    <col min="5962" max="5972" width="4.7109375" style="11" customWidth="1"/>
    <col min="5973" max="5973" width="3.85546875" style="11" customWidth="1"/>
    <col min="5974" max="5990" width="4.7109375" style="11" customWidth="1"/>
    <col min="5991" max="5991" width="0.85546875" style="11" customWidth="1"/>
    <col min="5992" max="5999" width="4.7109375" style="11" customWidth="1"/>
    <col min="6000" max="6001" width="3.7109375" style="11" customWidth="1"/>
    <col min="6002" max="6018" width="4.7109375" style="11" customWidth="1"/>
    <col min="6019" max="6019" width="0.85546875" style="11" customWidth="1"/>
    <col min="6020" max="6040" width="4.7109375" style="11" customWidth="1"/>
    <col min="6041" max="6041" width="0.85546875" style="11" customWidth="1"/>
    <col min="6042" max="6048" width="4.7109375" style="11" customWidth="1"/>
    <col min="6049" max="6049" width="4.5703125" style="11" customWidth="1"/>
    <col min="6050" max="6066" width="4.7109375" style="11" customWidth="1"/>
    <col min="6067" max="6067" width="0.85546875" style="11" customWidth="1"/>
    <col min="6068" max="6081" width="4.7109375" style="11" customWidth="1"/>
    <col min="6082" max="6082" width="12.85546875" style="11" customWidth="1"/>
    <col min="6083" max="6083" width="4.7109375" style="11" customWidth="1"/>
    <col min="6084" max="6084" width="5.140625" style="11" customWidth="1"/>
    <col min="6085" max="6085" width="4.42578125" style="11" customWidth="1"/>
    <col min="6086" max="6097" width="4.7109375" style="11" customWidth="1"/>
    <col min="6098" max="6099" width="3.85546875" style="11" customWidth="1"/>
    <col min="6100" max="6100" width="4.28515625" style="11" customWidth="1"/>
    <col min="6101" max="6103" width="3.85546875" style="11" customWidth="1"/>
    <col min="6104" max="6104" width="4.28515625" style="11" customWidth="1"/>
    <col min="6105" max="6107" width="3.85546875" style="11" customWidth="1"/>
    <col min="6108" max="6109" width="4.28515625" style="11" customWidth="1"/>
    <col min="6110" max="6111" width="3.85546875" style="11" customWidth="1"/>
    <col min="6112" max="6112" width="5" style="11" customWidth="1"/>
    <col min="6113" max="6114" width="3.85546875" style="11" customWidth="1"/>
    <col min="6115" max="6117" width="4.28515625" style="11" customWidth="1"/>
    <col min="6118" max="6118" width="4.5703125" style="11" customWidth="1"/>
    <col min="6119" max="6123" width="3.85546875" style="11" customWidth="1"/>
    <col min="6124" max="6124" width="4.42578125" style="11" customWidth="1"/>
    <col min="6125" max="6134" width="4.85546875" style="11" customWidth="1"/>
    <col min="6135" max="6137" width="5.42578125" style="11" customWidth="1"/>
    <col min="6138" max="6147" width="9.140625" style="11"/>
    <col min="6148" max="6148" width="4.28515625" style="11" customWidth="1"/>
    <col min="6149" max="6149" width="16.42578125" style="11" customWidth="1"/>
    <col min="6150" max="6180" width="4.7109375" style="11" customWidth="1"/>
    <col min="6181" max="6181" width="5.42578125" style="11" customWidth="1"/>
    <col min="6182" max="6182" width="4.7109375" style="11" customWidth="1"/>
    <col min="6183" max="6183" width="0.85546875" style="11" customWidth="1"/>
    <col min="6184" max="6216" width="4.7109375" style="11" customWidth="1"/>
    <col min="6217" max="6217" width="0.85546875" style="11" customWidth="1"/>
    <col min="6218" max="6228" width="4.7109375" style="11" customWidth="1"/>
    <col min="6229" max="6229" width="3.85546875" style="11" customWidth="1"/>
    <col min="6230" max="6246" width="4.7109375" style="11" customWidth="1"/>
    <col min="6247" max="6247" width="0.85546875" style="11" customWidth="1"/>
    <col min="6248" max="6255" width="4.7109375" style="11" customWidth="1"/>
    <col min="6256" max="6257" width="3.7109375" style="11" customWidth="1"/>
    <col min="6258" max="6274" width="4.7109375" style="11" customWidth="1"/>
    <col min="6275" max="6275" width="0.85546875" style="11" customWidth="1"/>
    <col min="6276" max="6296" width="4.7109375" style="11" customWidth="1"/>
    <col min="6297" max="6297" width="0.85546875" style="11" customWidth="1"/>
    <col min="6298" max="6304" width="4.7109375" style="11" customWidth="1"/>
    <col min="6305" max="6305" width="4.5703125" style="11" customWidth="1"/>
    <col min="6306" max="6322" width="4.7109375" style="11" customWidth="1"/>
    <col min="6323" max="6323" width="0.85546875" style="11" customWidth="1"/>
    <col min="6324" max="6337" width="4.7109375" style="11" customWidth="1"/>
    <col min="6338" max="6338" width="12.85546875" style="11" customWidth="1"/>
    <col min="6339" max="6339" width="4.7109375" style="11" customWidth="1"/>
    <col min="6340" max="6340" width="5.140625" style="11" customWidth="1"/>
    <col min="6341" max="6341" width="4.42578125" style="11" customWidth="1"/>
    <col min="6342" max="6353" width="4.7109375" style="11" customWidth="1"/>
    <col min="6354" max="6355" width="3.85546875" style="11" customWidth="1"/>
    <col min="6356" max="6356" width="4.28515625" style="11" customWidth="1"/>
    <col min="6357" max="6359" width="3.85546875" style="11" customWidth="1"/>
    <col min="6360" max="6360" width="4.28515625" style="11" customWidth="1"/>
    <col min="6361" max="6363" width="3.85546875" style="11" customWidth="1"/>
    <col min="6364" max="6365" width="4.28515625" style="11" customWidth="1"/>
    <col min="6366" max="6367" width="3.85546875" style="11" customWidth="1"/>
    <col min="6368" max="6368" width="5" style="11" customWidth="1"/>
    <col min="6369" max="6370" width="3.85546875" style="11" customWidth="1"/>
    <col min="6371" max="6373" width="4.28515625" style="11" customWidth="1"/>
    <col min="6374" max="6374" width="4.5703125" style="11" customWidth="1"/>
    <col min="6375" max="6379" width="3.85546875" style="11" customWidth="1"/>
    <col min="6380" max="6380" width="4.42578125" style="11" customWidth="1"/>
    <col min="6381" max="6390" width="4.85546875" style="11" customWidth="1"/>
    <col min="6391" max="6393" width="5.42578125" style="11" customWidth="1"/>
    <col min="6394" max="6403" width="9.140625" style="11"/>
    <col min="6404" max="6404" width="4.28515625" style="11" customWidth="1"/>
    <col min="6405" max="6405" width="16.42578125" style="11" customWidth="1"/>
    <col min="6406" max="6436" width="4.7109375" style="11" customWidth="1"/>
    <col min="6437" max="6437" width="5.42578125" style="11" customWidth="1"/>
    <col min="6438" max="6438" width="4.7109375" style="11" customWidth="1"/>
    <col min="6439" max="6439" width="0.85546875" style="11" customWidth="1"/>
    <col min="6440" max="6472" width="4.7109375" style="11" customWidth="1"/>
    <col min="6473" max="6473" width="0.85546875" style="11" customWidth="1"/>
    <col min="6474" max="6484" width="4.7109375" style="11" customWidth="1"/>
    <col min="6485" max="6485" width="3.85546875" style="11" customWidth="1"/>
    <col min="6486" max="6502" width="4.7109375" style="11" customWidth="1"/>
    <col min="6503" max="6503" width="0.85546875" style="11" customWidth="1"/>
    <col min="6504" max="6511" width="4.7109375" style="11" customWidth="1"/>
    <col min="6512" max="6513" width="3.7109375" style="11" customWidth="1"/>
    <col min="6514" max="6530" width="4.7109375" style="11" customWidth="1"/>
    <col min="6531" max="6531" width="0.85546875" style="11" customWidth="1"/>
    <col min="6532" max="6552" width="4.7109375" style="11" customWidth="1"/>
    <col min="6553" max="6553" width="0.85546875" style="11" customWidth="1"/>
    <col min="6554" max="6560" width="4.7109375" style="11" customWidth="1"/>
    <col min="6561" max="6561" width="4.5703125" style="11" customWidth="1"/>
    <col min="6562" max="6578" width="4.7109375" style="11" customWidth="1"/>
    <col min="6579" max="6579" width="0.85546875" style="11" customWidth="1"/>
    <col min="6580" max="6593" width="4.7109375" style="11" customWidth="1"/>
    <col min="6594" max="6594" width="12.85546875" style="11" customWidth="1"/>
    <col min="6595" max="6595" width="4.7109375" style="11" customWidth="1"/>
    <col min="6596" max="6596" width="5.140625" style="11" customWidth="1"/>
    <col min="6597" max="6597" width="4.42578125" style="11" customWidth="1"/>
    <col min="6598" max="6609" width="4.7109375" style="11" customWidth="1"/>
    <col min="6610" max="6611" width="3.85546875" style="11" customWidth="1"/>
    <col min="6612" max="6612" width="4.28515625" style="11" customWidth="1"/>
    <col min="6613" max="6615" width="3.85546875" style="11" customWidth="1"/>
    <col min="6616" max="6616" width="4.28515625" style="11" customWidth="1"/>
    <col min="6617" max="6619" width="3.85546875" style="11" customWidth="1"/>
    <col min="6620" max="6621" width="4.28515625" style="11" customWidth="1"/>
    <col min="6622" max="6623" width="3.85546875" style="11" customWidth="1"/>
    <col min="6624" max="6624" width="5" style="11" customWidth="1"/>
    <col min="6625" max="6626" width="3.85546875" style="11" customWidth="1"/>
    <col min="6627" max="6629" width="4.28515625" style="11" customWidth="1"/>
    <col min="6630" max="6630" width="4.5703125" style="11" customWidth="1"/>
    <col min="6631" max="6635" width="3.85546875" style="11" customWidth="1"/>
    <col min="6636" max="6636" width="4.42578125" style="11" customWidth="1"/>
    <col min="6637" max="6646" width="4.85546875" style="11" customWidth="1"/>
    <col min="6647" max="6649" width="5.42578125" style="11" customWidth="1"/>
    <col min="6650" max="6659" width="9.140625" style="11"/>
    <col min="6660" max="6660" width="4.28515625" style="11" customWidth="1"/>
    <col min="6661" max="6661" width="16.42578125" style="11" customWidth="1"/>
    <col min="6662" max="6692" width="4.7109375" style="11" customWidth="1"/>
    <col min="6693" max="6693" width="5.42578125" style="11" customWidth="1"/>
    <col min="6694" max="6694" width="4.7109375" style="11" customWidth="1"/>
    <col min="6695" max="6695" width="0.85546875" style="11" customWidth="1"/>
    <col min="6696" max="6728" width="4.7109375" style="11" customWidth="1"/>
    <col min="6729" max="6729" width="0.85546875" style="11" customWidth="1"/>
    <col min="6730" max="6740" width="4.7109375" style="11" customWidth="1"/>
    <col min="6741" max="6741" width="3.85546875" style="11" customWidth="1"/>
    <col min="6742" max="6758" width="4.7109375" style="11" customWidth="1"/>
    <col min="6759" max="6759" width="0.85546875" style="11" customWidth="1"/>
    <col min="6760" max="6767" width="4.7109375" style="11" customWidth="1"/>
    <col min="6768" max="6769" width="3.7109375" style="11" customWidth="1"/>
    <col min="6770" max="6786" width="4.7109375" style="11" customWidth="1"/>
    <col min="6787" max="6787" width="0.85546875" style="11" customWidth="1"/>
    <col min="6788" max="6808" width="4.7109375" style="11" customWidth="1"/>
    <col min="6809" max="6809" width="0.85546875" style="11" customWidth="1"/>
    <col min="6810" max="6816" width="4.7109375" style="11" customWidth="1"/>
    <col min="6817" max="6817" width="4.5703125" style="11" customWidth="1"/>
    <col min="6818" max="6834" width="4.7109375" style="11" customWidth="1"/>
    <col min="6835" max="6835" width="0.85546875" style="11" customWidth="1"/>
    <col min="6836" max="6849" width="4.7109375" style="11" customWidth="1"/>
    <col min="6850" max="6850" width="12.85546875" style="11" customWidth="1"/>
    <col min="6851" max="6851" width="4.7109375" style="11" customWidth="1"/>
    <col min="6852" max="6852" width="5.140625" style="11" customWidth="1"/>
    <col min="6853" max="6853" width="4.42578125" style="11" customWidth="1"/>
    <col min="6854" max="6865" width="4.7109375" style="11" customWidth="1"/>
    <col min="6866" max="6867" width="3.85546875" style="11" customWidth="1"/>
    <col min="6868" max="6868" width="4.28515625" style="11" customWidth="1"/>
    <col min="6869" max="6871" width="3.85546875" style="11" customWidth="1"/>
    <col min="6872" max="6872" width="4.28515625" style="11" customWidth="1"/>
    <col min="6873" max="6875" width="3.85546875" style="11" customWidth="1"/>
    <col min="6876" max="6877" width="4.28515625" style="11" customWidth="1"/>
    <col min="6878" max="6879" width="3.85546875" style="11" customWidth="1"/>
    <col min="6880" max="6880" width="5" style="11" customWidth="1"/>
    <col min="6881" max="6882" width="3.85546875" style="11" customWidth="1"/>
    <col min="6883" max="6885" width="4.28515625" style="11" customWidth="1"/>
    <col min="6886" max="6886" width="4.5703125" style="11" customWidth="1"/>
    <col min="6887" max="6891" width="3.85546875" style="11" customWidth="1"/>
    <col min="6892" max="6892" width="4.42578125" style="11" customWidth="1"/>
    <col min="6893" max="6902" width="4.85546875" style="11" customWidth="1"/>
    <col min="6903" max="6905" width="5.42578125" style="11" customWidth="1"/>
    <col min="6906" max="6915" width="9.140625" style="11"/>
    <col min="6916" max="6916" width="4.28515625" style="11" customWidth="1"/>
    <col min="6917" max="6917" width="16.42578125" style="11" customWidth="1"/>
    <col min="6918" max="6948" width="4.7109375" style="11" customWidth="1"/>
    <col min="6949" max="6949" width="5.42578125" style="11" customWidth="1"/>
    <col min="6950" max="6950" width="4.7109375" style="11" customWidth="1"/>
    <col min="6951" max="6951" width="0.85546875" style="11" customWidth="1"/>
    <col min="6952" max="6984" width="4.7109375" style="11" customWidth="1"/>
    <col min="6985" max="6985" width="0.85546875" style="11" customWidth="1"/>
    <col min="6986" max="6996" width="4.7109375" style="11" customWidth="1"/>
    <col min="6997" max="6997" width="3.85546875" style="11" customWidth="1"/>
    <col min="6998" max="7014" width="4.7109375" style="11" customWidth="1"/>
    <col min="7015" max="7015" width="0.85546875" style="11" customWidth="1"/>
    <col min="7016" max="7023" width="4.7109375" style="11" customWidth="1"/>
    <col min="7024" max="7025" width="3.7109375" style="11" customWidth="1"/>
    <col min="7026" max="7042" width="4.7109375" style="11" customWidth="1"/>
    <col min="7043" max="7043" width="0.85546875" style="11" customWidth="1"/>
    <col min="7044" max="7064" width="4.7109375" style="11" customWidth="1"/>
    <col min="7065" max="7065" width="0.85546875" style="11" customWidth="1"/>
    <col min="7066" max="7072" width="4.7109375" style="11" customWidth="1"/>
    <col min="7073" max="7073" width="4.5703125" style="11" customWidth="1"/>
    <col min="7074" max="7090" width="4.7109375" style="11" customWidth="1"/>
    <col min="7091" max="7091" width="0.85546875" style="11" customWidth="1"/>
    <col min="7092" max="7105" width="4.7109375" style="11" customWidth="1"/>
    <col min="7106" max="7106" width="12.85546875" style="11" customWidth="1"/>
    <col min="7107" max="7107" width="4.7109375" style="11" customWidth="1"/>
    <col min="7108" max="7108" width="5.140625" style="11" customWidth="1"/>
    <col min="7109" max="7109" width="4.42578125" style="11" customWidth="1"/>
    <col min="7110" max="7121" width="4.7109375" style="11" customWidth="1"/>
    <col min="7122" max="7123" width="3.85546875" style="11" customWidth="1"/>
    <col min="7124" max="7124" width="4.28515625" style="11" customWidth="1"/>
    <col min="7125" max="7127" width="3.85546875" style="11" customWidth="1"/>
    <col min="7128" max="7128" width="4.28515625" style="11" customWidth="1"/>
    <col min="7129" max="7131" width="3.85546875" style="11" customWidth="1"/>
    <col min="7132" max="7133" width="4.28515625" style="11" customWidth="1"/>
    <col min="7134" max="7135" width="3.85546875" style="11" customWidth="1"/>
    <col min="7136" max="7136" width="5" style="11" customWidth="1"/>
    <col min="7137" max="7138" width="3.85546875" style="11" customWidth="1"/>
    <col min="7139" max="7141" width="4.28515625" style="11" customWidth="1"/>
    <col min="7142" max="7142" width="4.5703125" style="11" customWidth="1"/>
    <col min="7143" max="7147" width="3.85546875" style="11" customWidth="1"/>
    <col min="7148" max="7148" width="4.42578125" style="11" customWidth="1"/>
    <col min="7149" max="7158" width="4.85546875" style="11" customWidth="1"/>
    <col min="7159" max="7161" width="5.42578125" style="11" customWidth="1"/>
    <col min="7162" max="7171" width="9.140625" style="11"/>
    <col min="7172" max="7172" width="4.28515625" style="11" customWidth="1"/>
    <col min="7173" max="7173" width="16.42578125" style="11" customWidth="1"/>
    <col min="7174" max="7204" width="4.7109375" style="11" customWidth="1"/>
    <col min="7205" max="7205" width="5.42578125" style="11" customWidth="1"/>
    <col min="7206" max="7206" width="4.7109375" style="11" customWidth="1"/>
    <col min="7207" max="7207" width="0.85546875" style="11" customWidth="1"/>
    <col min="7208" max="7240" width="4.7109375" style="11" customWidth="1"/>
    <col min="7241" max="7241" width="0.85546875" style="11" customWidth="1"/>
    <col min="7242" max="7252" width="4.7109375" style="11" customWidth="1"/>
    <col min="7253" max="7253" width="3.85546875" style="11" customWidth="1"/>
    <col min="7254" max="7270" width="4.7109375" style="11" customWidth="1"/>
    <col min="7271" max="7271" width="0.85546875" style="11" customWidth="1"/>
    <col min="7272" max="7279" width="4.7109375" style="11" customWidth="1"/>
    <col min="7280" max="7281" width="3.7109375" style="11" customWidth="1"/>
    <col min="7282" max="7298" width="4.7109375" style="11" customWidth="1"/>
    <col min="7299" max="7299" width="0.85546875" style="11" customWidth="1"/>
    <col min="7300" max="7320" width="4.7109375" style="11" customWidth="1"/>
    <col min="7321" max="7321" width="0.85546875" style="11" customWidth="1"/>
    <col min="7322" max="7328" width="4.7109375" style="11" customWidth="1"/>
    <col min="7329" max="7329" width="4.5703125" style="11" customWidth="1"/>
    <col min="7330" max="7346" width="4.7109375" style="11" customWidth="1"/>
    <col min="7347" max="7347" width="0.85546875" style="11" customWidth="1"/>
    <col min="7348" max="7361" width="4.7109375" style="11" customWidth="1"/>
    <col min="7362" max="7362" width="12.85546875" style="11" customWidth="1"/>
    <col min="7363" max="7363" width="4.7109375" style="11" customWidth="1"/>
    <col min="7364" max="7364" width="5.140625" style="11" customWidth="1"/>
    <col min="7365" max="7365" width="4.42578125" style="11" customWidth="1"/>
    <col min="7366" max="7377" width="4.7109375" style="11" customWidth="1"/>
    <col min="7378" max="7379" width="3.85546875" style="11" customWidth="1"/>
    <col min="7380" max="7380" width="4.28515625" style="11" customWidth="1"/>
    <col min="7381" max="7383" width="3.85546875" style="11" customWidth="1"/>
    <col min="7384" max="7384" width="4.28515625" style="11" customWidth="1"/>
    <col min="7385" max="7387" width="3.85546875" style="11" customWidth="1"/>
    <col min="7388" max="7389" width="4.28515625" style="11" customWidth="1"/>
    <col min="7390" max="7391" width="3.85546875" style="11" customWidth="1"/>
    <col min="7392" max="7392" width="5" style="11" customWidth="1"/>
    <col min="7393" max="7394" width="3.85546875" style="11" customWidth="1"/>
    <col min="7395" max="7397" width="4.28515625" style="11" customWidth="1"/>
    <col min="7398" max="7398" width="4.5703125" style="11" customWidth="1"/>
    <col min="7399" max="7403" width="3.85546875" style="11" customWidth="1"/>
    <col min="7404" max="7404" width="4.42578125" style="11" customWidth="1"/>
    <col min="7405" max="7414" width="4.85546875" style="11" customWidth="1"/>
    <col min="7415" max="7417" width="5.42578125" style="11" customWidth="1"/>
    <col min="7418" max="7427" width="9.140625" style="11"/>
    <col min="7428" max="7428" width="4.28515625" style="11" customWidth="1"/>
    <col min="7429" max="7429" width="16.42578125" style="11" customWidth="1"/>
    <col min="7430" max="7460" width="4.7109375" style="11" customWidth="1"/>
    <col min="7461" max="7461" width="5.42578125" style="11" customWidth="1"/>
    <col min="7462" max="7462" width="4.7109375" style="11" customWidth="1"/>
    <col min="7463" max="7463" width="0.85546875" style="11" customWidth="1"/>
    <col min="7464" max="7496" width="4.7109375" style="11" customWidth="1"/>
    <col min="7497" max="7497" width="0.85546875" style="11" customWidth="1"/>
    <col min="7498" max="7508" width="4.7109375" style="11" customWidth="1"/>
    <col min="7509" max="7509" width="3.85546875" style="11" customWidth="1"/>
    <col min="7510" max="7526" width="4.7109375" style="11" customWidth="1"/>
    <col min="7527" max="7527" width="0.85546875" style="11" customWidth="1"/>
    <col min="7528" max="7535" width="4.7109375" style="11" customWidth="1"/>
    <col min="7536" max="7537" width="3.7109375" style="11" customWidth="1"/>
    <col min="7538" max="7554" width="4.7109375" style="11" customWidth="1"/>
    <col min="7555" max="7555" width="0.85546875" style="11" customWidth="1"/>
    <col min="7556" max="7576" width="4.7109375" style="11" customWidth="1"/>
    <col min="7577" max="7577" width="0.85546875" style="11" customWidth="1"/>
    <col min="7578" max="7584" width="4.7109375" style="11" customWidth="1"/>
    <col min="7585" max="7585" width="4.5703125" style="11" customWidth="1"/>
    <col min="7586" max="7602" width="4.7109375" style="11" customWidth="1"/>
    <col min="7603" max="7603" width="0.85546875" style="11" customWidth="1"/>
    <col min="7604" max="7617" width="4.7109375" style="11" customWidth="1"/>
    <col min="7618" max="7618" width="12.85546875" style="11" customWidth="1"/>
    <col min="7619" max="7619" width="4.7109375" style="11" customWidth="1"/>
    <col min="7620" max="7620" width="5.140625" style="11" customWidth="1"/>
    <col min="7621" max="7621" width="4.42578125" style="11" customWidth="1"/>
    <col min="7622" max="7633" width="4.7109375" style="11" customWidth="1"/>
    <col min="7634" max="7635" width="3.85546875" style="11" customWidth="1"/>
    <col min="7636" max="7636" width="4.28515625" style="11" customWidth="1"/>
    <col min="7637" max="7639" width="3.85546875" style="11" customWidth="1"/>
    <col min="7640" max="7640" width="4.28515625" style="11" customWidth="1"/>
    <col min="7641" max="7643" width="3.85546875" style="11" customWidth="1"/>
    <col min="7644" max="7645" width="4.28515625" style="11" customWidth="1"/>
    <col min="7646" max="7647" width="3.85546875" style="11" customWidth="1"/>
    <col min="7648" max="7648" width="5" style="11" customWidth="1"/>
    <col min="7649" max="7650" width="3.85546875" style="11" customWidth="1"/>
    <col min="7651" max="7653" width="4.28515625" style="11" customWidth="1"/>
    <col min="7654" max="7654" width="4.5703125" style="11" customWidth="1"/>
    <col min="7655" max="7659" width="3.85546875" style="11" customWidth="1"/>
    <col min="7660" max="7660" width="4.42578125" style="11" customWidth="1"/>
    <col min="7661" max="7670" width="4.85546875" style="11" customWidth="1"/>
    <col min="7671" max="7673" width="5.42578125" style="11" customWidth="1"/>
    <col min="7674" max="7683" width="9.140625" style="11"/>
    <col min="7684" max="7684" width="4.28515625" style="11" customWidth="1"/>
    <col min="7685" max="7685" width="16.42578125" style="11" customWidth="1"/>
    <col min="7686" max="7716" width="4.7109375" style="11" customWidth="1"/>
    <col min="7717" max="7717" width="5.42578125" style="11" customWidth="1"/>
    <col min="7718" max="7718" width="4.7109375" style="11" customWidth="1"/>
    <col min="7719" max="7719" width="0.85546875" style="11" customWidth="1"/>
    <col min="7720" max="7752" width="4.7109375" style="11" customWidth="1"/>
    <col min="7753" max="7753" width="0.85546875" style="11" customWidth="1"/>
    <col min="7754" max="7764" width="4.7109375" style="11" customWidth="1"/>
    <col min="7765" max="7765" width="3.85546875" style="11" customWidth="1"/>
    <col min="7766" max="7782" width="4.7109375" style="11" customWidth="1"/>
    <col min="7783" max="7783" width="0.85546875" style="11" customWidth="1"/>
    <col min="7784" max="7791" width="4.7109375" style="11" customWidth="1"/>
    <col min="7792" max="7793" width="3.7109375" style="11" customWidth="1"/>
    <col min="7794" max="7810" width="4.7109375" style="11" customWidth="1"/>
    <col min="7811" max="7811" width="0.85546875" style="11" customWidth="1"/>
    <col min="7812" max="7832" width="4.7109375" style="11" customWidth="1"/>
    <col min="7833" max="7833" width="0.85546875" style="11" customWidth="1"/>
    <col min="7834" max="7840" width="4.7109375" style="11" customWidth="1"/>
    <col min="7841" max="7841" width="4.5703125" style="11" customWidth="1"/>
    <col min="7842" max="7858" width="4.7109375" style="11" customWidth="1"/>
    <col min="7859" max="7859" width="0.85546875" style="11" customWidth="1"/>
    <col min="7860" max="7873" width="4.7109375" style="11" customWidth="1"/>
    <col min="7874" max="7874" width="12.85546875" style="11" customWidth="1"/>
    <col min="7875" max="7875" width="4.7109375" style="11" customWidth="1"/>
    <col min="7876" max="7876" width="5.140625" style="11" customWidth="1"/>
    <col min="7877" max="7877" width="4.42578125" style="11" customWidth="1"/>
    <col min="7878" max="7889" width="4.7109375" style="11" customWidth="1"/>
    <col min="7890" max="7891" width="3.85546875" style="11" customWidth="1"/>
    <col min="7892" max="7892" width="4.28515625" style="11" customWidth="1"/>
    <col min="7893" max="7895" width="3.85546875" style="11" customWidth="1"/>
    <col min="7896" max="7896" width="4.28515625" style="11" customWidth="1"/>
    <col min="7897" max="7899" width="3.85546875" style="11" customWidth="1"/>
    <col min="7900" max="7901" width="4.28515625" style="11" customWidth="1"/>
    <col min="7902" max="7903" width="3.85546875" style="11" customWidth="1"/>
    <col min="7904" max="7904" width="5" style="11" customWidth="1"/>
    <col min="7905" max="7906" width="3.85546875" style="11" customWidth="1"/>
    <col min="7907" max="7909" width="4.28515625" style="11" customWidth="1"/>
    <col min="7910" max="7910" width="4.5703125" style="11" customWidth="1"/>
    <col min="7911" max="7915" width="3.85546875" style="11" customWidth="1"/>
    <col min="7916" max="7916" width="4.42578125" style="11" customWidth="1"/>
    <col min="7917" max="7926" width="4.85546875" style="11" customWidth="1"/>
    <col min="7927" max="7929" width="5.42578125" style="11" customWidth="1"/>
    <col min="7930" max="7939" width="9.140625" style="11"/>
    <col min="7940" max="7940" width="4.28515625" style="11" customWidth="1"/>
    <col min="7941" max="7941" width="16.42578125" style="11" customWidth="1"/>
    <col min="7942" max="7972" width="4.7109375" style="11" customWidth="1"/>
    <col min="7973" max="7973" width="5.42578125" style="11" customWidth="1"/>
    <col min="7974" max="7974" width="4.7109375" style="11" customWidth="1"/>
    <col min="7975" max="7975" width="0.85546875" style="11" customWidth="1"/>
    <col min="7976" max="8008" width="4.7109375" style="11" customWidth="1"/>
    <col min="8009" max="8009" width="0.85546875" style="11" customWidth="1"/>
    <col min="8010" max="8020" width="4.7109375" style="11" customWidth="1"/>
    <col min="8021" max="8021" width="3.85546875" style="11" customWidth="1"/>
    <col min="8022" max="8038" width="4.7109375" style="11" customWidth="1"/>
    <col min="8039" max="8039" width="0.85546875" style="11" customWidth="1"/>
    <col min="8040" max="8047" width="4.7109375" style="11" customWidth="1"/>
    <col min="8048" max="8049" width="3.7109375" style="11" customWidth="1"/>
    <col min="8050" max="8066" width="4.7109375" style="11" customWidth="1"/>
    <col min="8067" max="8067" width="0.85546875" style="11" customWidth="1"/>
    <col min="8068" max="8088" width="4.7109375" style="11" customWidth="1"/>
    <col min="8089" max="8089" width="0.85546875" style="11" customWidth="1"/>
    <col min="8090" max="8096" width="4.7109375" style="11" customWidth="1"/>
    <col min="8097" max="8097" width="4.5703125" style="11" customWidth="1"/>
    <col min="8098" max="8114" width="4.7109375" style="11" customWidth="1"/>
    <col min="8115" max="8115" width="0.85546875" style="11" customWidth="1"/>
    <col min="8116" max="8129" width="4.7109375" style="11" customWidth="1"/>
    <col min="8130" max="8130" width="12.85546875" style="11" customWidth="1"/>
    <col min="8131" max="8131" width="4.7109375" style="11" customWidth="1"/>
    <col min="8132" max="8132" width="5.140625" style="11" customWidth="1"/>
    <col min="8133" max="8133" width="4.42578125" style="11" customWidth="1"/>
    <col min="8134" max="8145" width="4.7109375" style="11" customWidth="1"/>
    <col min="8146" max="8147" width="3.85546875" style="11" customWidth="1"/>
    <col min="8148" max="8148" width="4.28515625" style="11" customWidth="1"/>
    <col min="8149" max="8151" width="3.85546875" style="11" customWidth="1"/>
    <col min="8152" max="8152" width="4.28515625" style="11" customWidth="1"/>
    <col min="8153" max="8155" width="3.85546875" style="11" customWidth="1"/>
    <col min="8156" max="8157" width="4.28515625" style="11" customWidth="1"/>
    <col min="8158" max="8159" width="3.85546875" style="11" customWidth="1"/>
    <col min="8160" max="8160" width="5" style="11" customWidth="1"/>
    <col min="8161" max="8162" width="3.85546875" style="11" customWidth="1"/>
    <col min="8163" max="8165" width="4.28515625" style="11" customWidth="1"/>
    <col min="8166" max="8166" width="4.5703125" style="11" customWidth="1"/>
    <col min="8167" max="8171" width="3.85546875" style="11" customWidth="1"/>
    <col min="8172" max="8172" width="4.42578125" style="11" customWidth="1"/>
    <col min="8173" max="8182" width="4.85546875" style="11" customWidth="1"/>
    <col min="8183" max="8185" width="5.42578125" style="11" customWidth="1"/>
    <col min="8186" max="8195" width="9.140625" style="11"/>
    <col min="8196" max="8196" width="4.28515625" style="11" customWidth="1"/>
    <col min="8197" max="8197" width="16.42578125" style="11" customWidth="1"/>
    <col min="8198" max="8228" width="4.7109375" style="11" customWidth="1"/>
    <col min="8229" max="8229" width="5.42578125" style="11" customWidth="1"/>
    <col min="8230" max="8230" width="4.7109375" style="11" customWidth="1"/>
    <col min="8231" max="8231" width="0.85546875" style="11" customWidth="1"/>
    <col min="8232" max="8264" width="4.7109375" style="11" customWidth="1"/>
    <col min="8265" max="8265" width="0.85546875" style="11" customWidth="1"/>
    <col min="8266" max="8276" width="4.7109375" style="11" customWidth="1"/>
    <col min="8277" max="8277" width="3.85546875" style="11" customWidth="1"/>
    <col min="8278" max="8294" width="4.7109375" style="11" customWidth="1"/>
    <col min="8295" max="8295" width="0.85546875" style="11" customWidth="1"/>
    <col min="8296" max="8303" width="4.7109375" style="11" customWidth="1"/>
    <col min="8304" max="8305" width="3.7109375" style="11" customWidth="1"/>
    <col min="8306" max="8322" width="4.7109375" style="11" customWidth="1"/>
    <col min="8323" max="8323" width="0.85546875" style="11" customWidth="1"/>
    <col min="8324" max="8344" width="4.7109375" style="11" customWidth="1"/>
    <col min="8345" max="8345" width="0.85546875" style="11" customWidth="1"/>
    <col min="8346" max="8352" width="4.7109375" style="11" customWidth="1"/>
    <col min="8353" max="8353" width="4.5703125" style="11" customWidth="1"/>
    <col min="8354" max="8370" width="4.7109375" style="11" customWidth="1"/>
    <col min="8371" max="8371" width="0.85546875" style="11" customWidth="1"/>
    <col min="8372" max="8385" width="4.7109375" style="11" customWidth="1"/>
    <col min="8386" max="8386" width="12.85546875" style="11" customWidth="1"/>
    <col min="8387" max="8387" width="4.7109375" style="11" customWidth="1"/>
    <col min="8388" max="8388" width="5.140625" style="11" customWidth="1"/>
    <col min="8389" max="8389" width="4.42578125" style="11" customWidth="1"/>
    <col min="8390" max="8401" width="4.7109375" style="11" customWidth="1"/>
    <col min="8402" max="8403" width="3.85546875" style="11" customWidth="1"/>
    <col min="8404" max="8404" width="4.28515625" style="11" customWidth="1"/>
    <col min="8405" max="8407" width="3.85546875" style="11" customWidth="1"/>
    <col min="8408" max="8408" width="4.28515625" style="11" customWidth="1"/>
    <col min="8409" max="8411" width="3.85546875" style="11" customWidth="1"/>
    <col min="8412" max="8413" width="4.28515625" style="11" customWidth="1"/>
    <col min="8414" max="8415" width="3.85546875" style="11" customWidth="1"/>
    <col min="8416" max="8416" width="5" style="11" customWidth="1"/>
    <col min="8417" max="8418" width="3.85546875" style="11" customWidth="1"/>
    <col min="8419" max="8421" width="4.28515625" style="11" customWidth="1"/>
    <col min="8422" max="8422" width="4.5703125" style="11" customWidth="1"/>
    <col min="8423" max="8427" width="3.85546875" style="11" customWidth="1"/>
    <col min="8428" max="8428" width="4.42578125" style="11" customWidth="1"/>
    <col min="8429" max="8438" width="4.85546875" style="11" customWidth="1"/>
    <col min="8439" max="8441" width="5.42578125" style="11" customWidth="1"/>
    <col min="8442" max="8451" width="9.140625" style="11"/>
    <col min="8452" max="8452" width="4.28515625" style="11" customWidth="1"/>
    <col min="8453" max="8453" width="16.42578125" style="11" customWidth="1"/>
    <col min="8454" max="8484" width="4.7109375" style="11" customWidth="1"/>
    <col min="8485" max="8485" width="5.42578125" style="11" customWidth="1"/>
    <col min="8486" max="8486" width="4.7109375" style="11" customWidth="1"/>
    <col min="8487" max="8487" width="0.85546875" style="11" customWidth="1"/>
    <col min="8488" max="8520" width="4.7109375" style="11" customWidth="1"/>
    <col min="8521" max="8521" width="0.85546875" style="11" customWidth="1"/>
    <col min="8522" max="8532" width="4.7109375" style="11" customWidth="1"/>
    <col min="8533" max="8533" width="3.85546875" style="11" customWidth="1"/>
    <col min="8534" max="8550" width="4.7109375" style="11" customWidth="1"/>
    <col min="8551" max="8551" width="0.85546875" style="11" customWidth="1"/>
    <col min="8552" max="8559" width="4.7109375" style="11" customWidth="1"/>
    <col min="8560" max="8561" width="3.7109375" style="11" customWidth="1"/>
    <col min="8562" max="8578" width="4.7109375" style="11" customWidth="1"/>
    <col min="8579" max="8579" width="0.85546875" style="11" customWidth="1"/>
    <col min="8580" max="8600" width="4.7109375" style="11" customWidth="1"/>
    <col min="8601" max="8601" width="0.85546875" style="11" customWidth="1"/>
    <col min="8602" max="8608" width="4.7109375" style="11" customWidth="1"/>
    <col min="8609" max="8609" width="4.5703125" style="11" customWidth="1"/>
    <col min="8610" max="8626" width="4.7109375" style="11" customWidth="1"/>
    <col min="8627" max="8627" width="0.85546875" style="11" customWidth="1"/>
    <col min="8628" max="8641" width="4.7109375" style="11" customWidth="1"/>
    <col min="8642" max="8642" width="12.85546875" style="11" customWidth="1"/>
    <col min="8643" max="8643" width="4.7109375" style="11" customWidth="1"/>
    <col min="8644" max="8644" width="5.140625" style="11" customWidth="1"/>
    <col min="8645" max="8645" width="4.42578125" style="11" customWidth="1"/>
    <col min="8646" max="8657" width="4.7109375" style="11" customWidth="1"/>
    <col min="8658" max="8659" width="3.85546875" style="11" customWidth="1"/>
    <col min="8660" max="8660" width="4.28515625" style="11" customWidth="1"/>
    <col min="8661" max="8663" width="3.85546875" style="11" customWidth="1"/>
    <col min="8664" max="8664" width="4.28515625" style="11" customWidth="1"/>
    <col min="8665" max="8667" width="3.85546875" style="11" customWidth="1"/>
    <col min="8668" max="8669" width="4.28515625" style="11" customWidth="1"/>
    <col min="8670" max="8671" width="3.85546875" style="11" customWidth="1"/>
    <col min="8672" max="8672" width="5" style="11" customWidth="1"/>
    <col min="8673" max="8674" width="3.85546875" style="11" customWidth="1"/>
    <col min="8675" max="8677" width="4.28515625" style="11" customWidth="1"/>
    <col min="8678" max="8678" width="4.5703125" style="11" customWidth="1"/>
    <col min="8679" max="8683" width="3.85546875" style="11" customWidth="1"/>
    <col min="8684" max="8684" width="4.42578125" style="11" customWidth="1"/>
    <col min="8685" max="8694" width="4.85546875" style="11" customWidth="1"/>
    <col min="8695" max="8697" width="5.42578125" style="11" customWidth="1"/>
    <col min="8698" max="8707" width="9.140625" style="11"/>
    <col min="8708" max="8708" width="4.28515625" style="11" customWidth="1"/>
    <col min="8709" max="8709" width="16.42578125" style="11" customWidth="1"/>
    <col min="8710" max="8740" width="4.7109375" style="11" customWidth="1"/>
    <col min="8741" max="8741" width="5.42578125" style="11" customWidth="1"/>
    <col min="8742" max="8742" width="4.7109375" style="11" customWidth="1"/>
    <col min="8743" max="8743" width="0.85546875" style="11" customWidth="1"/>
    <col min="8744" max="8776" width="4.7109375" style="11" customWidth="1"/>
    <col min="8777" max="8777" width="0.85546875" style="11" customWidth="1"/>
    <col min="8778" max="8788" width="4.7109375" style="11" customWidth="1"/>
    <col min="8789" max="8789" width="3.85546875" style="11" customWidth="1"/>
    <col min="8790" max="8806" width="4.7109375" style="11" customWidth="1"/>
    <col min="8807" max="8807" width="0.85546875" style="11" customWidth="1"/>
    <col min="8808" max="8815" width="4.7109375" style="11" customWidth="1"/>
    <col min="8816" max="8817" width="3.7109375" style="11" customWidth="1"/>
    <col min="8818" max="8834" width="4.7109375" style="11" customWidth="1"/>
    <col min="8835" max="8835" width="0.85546875" style="11" customWidth="1"/>
    <col min="8836" max="8856" width="4.7109375" style="11" customWidth="1"/>
    <col min="8857" max="8857" width="0.85546875" style="11" customWidth="1"/>
    <col min="8858" max="8864" width="4.7109375" style="11" customWidth="1"/>
    <col min="8865" max="8865" width="4.5703125" style="11" customWidth="1"/>
    <col min="8866" max="8882" width="4.7109375" style="11" customWidth="1"/>
    <col min="8883" max="8883" width="0.85546875" style="11" customWidth="1"/>
    <col min="8884" max="8897" width="4.7109375" style="11" customWidth="1"/>
    <col min="8898" max="8898" width="12.85546875" style="11" customWidth="1"/>
    <col min="8899" max="8899" width="4.7109375" style="11" customWidth="1"/>
    <col min="8900" max="8900" width="5.140625" style="11" customWidth="1"/>
    <col min="8901" max="8901" width="4.42578125" style="11" customWidth="1"/>
    <col min="8902" max="8913" width="4.7109375" style="11" customWidth="1"/>
    <col min="8914" max="8915" width="3.85546875" style="11" customWidth="1"/>
    <col min="8916" max="8916" width="4.28515625" style="11" customWidth="1"/>
    <col min="8917" max="8919" width="3.85546875" style="11" customWidth="1"/>
    <col min="8920" max="8920" width="4.28515625" style="11" customWidth="1"/>
    <col min="8921" max="8923" width="3.85546875" style="11" customWidth="1"/>
    <col min="8924" max="8925" width="4.28515625" style="11" customWidth="1"/>
    <col min="8926" max="8927" width="3.85546875" style="11" customWidth="1"/>
    <col min="8928" max="8928" width="5" style="11" customWidth="1"/>
    <col min="8929" max="8930" width="3.85546875" style="11" customWidth="1"/>
    <col min="8931" max="8933" width="4.28515625" style="11" customWidth="1"/>
    <col min="8934" max="8934" width="4.5703125" style="11" customWidth="1"/>
    <col min="8935" max="8939" width="3.85546875" style="11" customWidth="1"/>
    <col min="8940" max="8940" width="4.42578125" style="11" customWidth="1"/>
    <col min="8941" max="8950" width="4.85546875" style="11" customWidth="1"/>
    <col min="8951" max="8953" width="5.42578125" style="11" customWidth="1"/>
    <col min="8954" max="8963" width="9.140625" style="11"/>
    <col min="8964" max="8964" width="4.28515625" style="11" customWidth="1"/>
    <col min="8965" max="8965" width="16.42578125" style="11" customWidth="1"/>
    <col min="8966" max="8996" width="4.7109375" style="11" customWidth="1"/>
    <col min="8997" max="8997" width="5.42578125" style="11" customWidth="1"/>
    <col min="8998" max="8998" width="4.7109375" style="11" customWidth="1"/>
    <col min="8999" max="8999" width="0.85546875" style="11" customWidth="1"/>
    <col min="9000" max="9032" width="4.7109375" style="11" customWidth="1"/>
    <col min="9033" max="9033" width="0.85546875" style="11" customWidth="1"/>
    <col min="9034" max="9044" width="4.7109375" style="11" customWidth="1"/>
    <col min="9045" max="9045" width="3.85546875" style="11" customWidth="1"/>
    <col min="9046" max="9062" width="4.7109375" style="11" customWidth="1"/>
    <col min="9063" max="9063" width="0.85546875" style="11" customWidth="1"/>
    <col min="9064" max="9071" width="4.7109375" style="11" customWidth="1"/>
    <col min="9072" max="9073" width="3.7109375" style="11" customWidth="1"/>
    <col min="9074" max="9090" width="4.7109375" style="11" customWidth="1"/>
    <col min="9091" max="9091" width="0.85546875" style="11" customWidth="1"/>
    <col min="9092" max="9112" width="4.7109375" style="11" customWidth="1"/>
    <col min="9113" max="9113" width="0.85546875" style="11" customWidth="1"/>
    <col min="9114" max="9120" width="4.7109375" style="11" customWidth="1"/>
    <col min="9121" max="9121" width="4.5703125" style="11" customWidth="1"/>
    <col min="9122" max="9138" width="4.7109375" style="11" customWidth="1"/>
    <col min="9139" max="9139" width="0.85546875" style="11" customWidth="1"/>
    <col min="9140" max="9153" width="4.7109375" style="11" customWidth="1"/>
    <col min="9154" max="9154" width="12.85546875" style="11" customWidth="1"/>
    <col min="9155" max="9155" width="4.7109375" style="11" customWidth="1"/>
    <col min="9156" max="9156" width="5.140625" style="11" customWidth="1"/>
    <col min="9157" max="9157" width="4.42578125" style="11" customWidth="1"/>
    <col min="9158" max="9169" width="4.7109375" style="11" customWidth="1"/>
    <col min="9170" max="9171" width="3.85546875" style="11" customWidth="1"/>
    <col min="9172" max="9172" width="4.28515625" style="11" customWidth="1"/>
    <col min="9173" max="9175" width="3.85546875" style="11" customWidth="1"/>
    <col min="9176" max="9176" width="4.28515625" style="11" customWidth="1"/>
    <col min="9177" max="9179" width="3.85546875" style="11" customWidth="1"/>
    <col min="9180" max="9181" width="4.28515625" style="11" customWidth="1"/>
    <col min="9182" max="9183" width="3.85546875" style="11" customWidth="1"/>
    <col min="9184" max="9184" width="5" style="11" customWidth="1"/>
    <col min="9185" max="9186" width="3.85546875" style="11" customWidth="1"/>
    <col min="9187" max="9189" width="4.28515625" style="11" customWidth="1"/>
    <col min="9190" max="9190" width="4.5703125" style="11" customWidth="1"/>
    <col min="9191" max="9195" width="3.85546875" style="11" customWidth="1"/>
    <col min="9196" max="9196" width="4.42578125" style="11" customWidth="1"/>
    <col min="9197" max="9206" width="4.85546875" style="11" customWidth="1"/>
    <col min="9207" max="9209" width="5.42578125" style="11" customWidth="1"/>
    <col min="9210" max="9219" width="9.140625" style="11"/>
    <col min="9220" max="9220" width="4.28515625" style="11" customWidth="1"/>
    <col min="9221" max="9221" width="16.42578125" style="11" customWidth="1"/>
    <col min="9222" max="9252" width="4.7109375" style="11" customWidth="1"/>
    <col min="9253" max="9253" width="5.42578125" style="11" customWidth="1"/>
    <col min="9254" max="9254" width="4.7109375" style="11" customWidth="1"/>
    <col min="9255" max="9255" width="0.85546875" style="11" customWidth="1"/>
    <col min="9256" max="9288" width="4.7109375" style="11" customWidth="1"/>
    <col min="9289" max="9289" width="0.85546875" style="11" customWidth="1"/>
    <col min="9290" max="9300" width="4.7109375" style="11" customWidth="1"/>
    <col min="9301" max="9301" width="3.85546875" style="11" customWidth="1"/>
    <col min="9302" max="9318" width="4.7109375" style="11" customWidth="1"/>
    <col min="9319" max="9319" width="0.85546875" style="11" customWidth="1"/>
    <col min="9320" max="9327" width="4.7109375" style="11" customWidth="1"/>
    <col min="9328" max="9329" width="3.7109375" style="11" customWidth="1"/>
    <col min="9330" max="9346" width="4.7109375" style="11" customWidth="1"/>
    <col min="9347" max="9347" width="0.85546875" style="11" customWidth="1"/>
    <col min="9348" max="9368" width="4.7109375" style="11" customWidth="1"/>
    <col min="9369" max="9369" width="0.85546875" style="11" customWidth="1"/>
    <col min="9370" max="9376" width="4.7109375" style="11" customWidth="1"/>
    <col min="9377" max="9377" width="4.5703125" style="11" customWidth="1"/>
    <col min="9378" max="9394" width="4.7109375" style="11" customWidth="1"/>
    <col min="9395" max="9395" width="0.85546875" style="11" customWidth="1"/>
    <col min="9396" max="9409" width="4.7109375" style="11" customWidth="1"/>
    <col min="9410" max="9410" width="12.85546875" style="11" customWidth="1"/>
    <col min="9411" max="9411" width="4.7109375" style="11" customWidth="1"/>
    <col min="9412" max="9412" width="5.140625" style="11" customWidth="1"/>
    <col min="9413" max="9413" width="4.42578125" style="11" customWidth="1"/>
    <col min="9414" max="9425" width="4.7109375" style="11" customWidth="1"/>
    <col min="9426" max="9427" width="3.85546875" style="11" customWidth="1"/>
    <col min="9428" max="9428" width="4.28515625" style="11" customWidth="1"/>
    <col min="9429" max="9431" width="3.85546875" style="11" customWidth="1"/>
    <col min="9432" max="9432" width="4.28515625" style="11" customWidth="1"/>
    <col min="9433" max="9435" width="3.85546875" style="11" customWidth="1"/>
    <col min="9436" max="9437" width="4.28515625" style="11" customWidth="1"/>
    <col min="9438" max="9439" width="3.85546875" style="11" customWidth="1"/>
    <col min="9440" max="9440" width="5" style="11" customWidth="1"/>
    <col min="9441" max="9442" width="3.85546875" style="11" customWidth="1"/>
    <col min="9443" max="9445" width="4.28515625" style="11" customWidth="1"/>
    <col min="9446" max="9446" width="4.5703125" style="11" customWidth="1"/>
    <col min="9447" max="9451" width="3.85546875" style="11" customWidth="1"/>
    <col min="9452" max="9452" width="4.42578125" style="11" customWidth="1"/>
    <col min="9453" max="9462" width="4.85546875" style="11" customWidth="1"/>
    <col min="9463" max="9465" width="5.42578125" style="11" customWidth="1"/>
    <col min="9466" max="9475" width="9.140625" style="11"/>
    <col min="9476" max="9476" width="4.28515625" style="11" customWidth="1"/>
    <col min="9477" max="9477" width="16.42578125" style="11" customWidth="1"/>
    <col min="9478" max="9508" width="4.7109375" style="11" customWidth="1"/>
    <col min="9509" max="9509" width="5.42578125" style="11" customWidth="1"/>
    <col min="9510" max="9510" width="4.7109375" style="11" customWidth="1"/>
    <col min="9511" max="9511" width="0.85546875" style="11" customWidth="1"/>
    <col min="9512" max="9544" width="4.7109375" style="11" customWidth="1"/>
    <col min="9545" max="9545" width="0.85546875" style="11" customWidth="1"/>
    <col min="9546" max="9556" width="4.7109375" style="11" customWidth="1"/>
    <col min="9557" max="9557" width="3.85546875" style="11" customWidth="1"/>
    <col min="9558" max="9574" width="4.7109375" style="11" customWidth="1"/>
    <col min="9575" max="9575" width="0.85546875" style="11" customWidth="1"/>
    <col min="9576" max="9583" width="4.7109375" style="11" customWidth="1"/>
    <col min="9584" max="9585" width="3.7109375" style="11" customWidth="1"/>
    <col min="9586" max="9602" width="4.7109375" style="11" customWidth="1"/>
    <col min="9603" max="9603" width="0.85546875" style="11" customWidth="1"/>
    <col min="9604" max="9624" width="4.7109375" style="11" customWidth="1"/>
    <col min="9625" max="9625" width="0.85546875" style="11" customWidth="1"/>
    <col min="9626" max="9632" width="4.7109375" style="11" customWidth="1"/>
    <col min="9633" max="9633" width="4.5703125" style="11" customWidth="1"/>
    <col min="9634" max="9650" width="4.7109375" style="11" customWidth="1"/>
    <col min="9651" max="9651" width="0.85546875" style="11" customWidth="1"/>
    <col min="9652" max="9665" width="4.7109375" style="11" customWidth="1"/>
    <col min="9666" max="9666" width="12.85546875" style="11" customWidth="1"/>
    <col min="9667" max="9667" width="4.7109375" style="11" customWidth="1"/>
    <col min="9668" max="9668" width="5.140625" style="11" customWidth="1"/>
    <col min="9669" max="9669" width="4.42578125" style="11" customWidth="1"/>
    <col min="9670" max="9681" width="4.7109375" style="11" customWidth="1"/>
    <col min="9682" max="9683" width="3.85546875" style="11" customWidth="1"/>
    <col min="9684" max="9684" width="4.28515625" style="11" customWidth="1"/>
    <col min="9685" max="9687" width="3.85546875" style="11" customWidth="1"/>
    <col min="9688" max="9688" width="4.28515625" style="11" customWidth="1"/>
    <col min="9689" max="9691" width="3.85546875" style="11" customWidth="1"/>
    <col min="9692" max="9693" width="4.28515625" style="11" customWidth="1"/>
    <col min="9694" max="9695" width="3.85546875" style="11" customWidth="1"/>
    <col min="9696" max="9696" width="5" style="11" customWidth="1"/>
    <col min="9697" max="9698" width="3.85546875" style="11" customWidth="1"/>
    <col min="9699" max="9701" width="4.28515625" style="11" customWidth="1"/>
    <col min="9702" max="9702" width="4.5703125" style="11" customWidth="1"/>
    <col min="9703" max="9707" width="3.85546875" style="11" customWidth="1"/>
    <col min="9708" max="9708" width="4.42578125" style="11" customWidth="1"/>
    <col min="9709" max="9718" width="4.85546875" style="11" customWidth="1"/>
    <col min="9719" max="9721" width="5.42578125" style="11" customWidth="1"/>
    <col min="9722" max="9731" width="9.140625" style="11"/>
    <col min="9732" max="9732" width="4.28515625" style="11" customWidth="1"/>
    <col min="9733" max="9733" width="16.42578125" style="11" customWidth="1"/>
    <col min="9734" max="9764" width="4.7109375" style="11" customWidth="1"/>
    <col min="9765" max="9765" width="5.42578125" style="11" customWidth="1"/>
    <col min="9766" max="9766" width="4.7109375" style="11" customWidth="1"/>
    <col min="9767" max="9767" width="0.85546875" style="11" customWidth="1"/>
    <col min="9768" max="9800" width="4.7109375" style="11" customWidth="1"/>
    <col min="9801" max="9801" width="0.85546875" style="11" customWidth="1"/>
    <col min="9802" max="9812" width="4.7109375" style="11" customWidth="1"/>
    <col min="9813" max="9813" width="3.85546875" style="11" customWidth="1"/>
    <col min="9814" max="9830" width="4.7109375" style="11" customWidth="1"/>
    <col min="9831" max="9831" width="0.85546875" style="11" customWidth="1"/>
    <col min="9832" max="9839" width="4.7109375" style="11" customWidth="1"/>
    <col min="9840" max="9841" width="3.7109375" style="11" customWidth="1"/>
    <col min="9842" max="9858" width="4.7109375" style="11" customWidth="1"/>
    <col min="9859" max="9859" width="0.85546875" style="11" customWidth="1"/>
    <col min="9860" max="9880" width="4.7109375" style="11" customWidth="1"/>
    <col min="9881" max="9881" width="0.85546875" style="11" customWidth="1"/>
    <col min="9882" max="9888" width="4.7109375" style="11" customWidth="1"/>
    <col min="9889" max="9889" width="4.5703125" style="11" customWidth="1"/>
    <col min="9890" max="9906" width="4.7109375" style="11" customWidth="1"/>
    <col min="9907" max="9907" width="0.85546875" style="11" customWidth="1"/>
    <col min="9908" max="9921" width="4.7109375" style="11" customWidth="1"/>
    <col min="9922" max="9922" width="12.85546875" style="11" customWidth="1"/>
    <col min="9923" max="9923" width="4.7109375" style="11" customWidth="1"/>
    <col min="9924" max="9924" width="5.140625" style="11" customWidth="1"/>
    <col min="9925" max="9925" width="4.42578125" style="11" customWidth="1"/>
    <col min="9926" max="9937" width="4.7109375" style="11" customWidth="1"/>
    <col min="9938" max="9939" width="3.85546875" style="11" customWidth="1"/>
    <col min="9940" max="9940" width="4.28515625" style="11" customWidth="1"/>
    <col min="9941" max="9943" width="3.85546875" style="11" customWidth="1"/>
    <col min="9944" max="9944" width="4.28515625" style="11" customWidth="1"/>
    <col min="9945" max="9947" width="3.85546875" style="11" customWidth="1"/>
    <col min="9948" max="9949" width="4.28515625" style="11" customWidth="1"/>
    <col min="9950" max="9951" width="3.85546875" style="11" customWidth="1"/>
    <col min="9952" max="9952" width="5" style="11" customWidth="1"/>
    <col min="9953" max="9954" width="3.85546875" style="11" customWidth="1"/>
    <col min="9955" max="9957" width="4.28515625" style="11" customWidth="1"/>
    <col min="9958" max="9958" width="4.5703125" style="11" customWidth="1"/>
    <col min="9959" max="9963" width="3.85546875" style="11" customWidth="1"/>
    <col min="9964" max="9964" width="4.42578125" style="11" customWidth="1"/>
    <col min="9965" max="9974" width="4.85546875" style="11" customWidth="1"/>
    <col min="9975" max="9977" width="5.42578125" style="11" customWidth="1"/>
    <col min="9978" max="9987" width="9.140625" style="11"/>
    <col min="9988" max="9988" width="4.28515625" style="11" customWidth="1"/>
    <col min="9989" max="9989" width="16.42578125" style="11" customWidth="1"/>
    <col min="9990" max="10020" width="4.7109375" style="11" customWidth="1"/>
    <col min="10021" max="10021" width="5.42578125" style="11" customWidth="1"/>
    <col min="10022" max="10022" width="4.7109375" style="11" customWidth="1"/>
    <col min="10023" max="10023" width="0.85546875" style="11" customWidth="1"/>
    <col min="10024" max="10056" width="4.7109375" style="11" customWidth="1"/>
    <col min="10057" max="10057" width="0.85546875" style="11" customWidth="1"/>
    <col min="10058" max="10068" width="4.7109375" style="11" customWidth="1"/>
    <col min="10069" max="10069" width="3.85546875" style="11" customWidth="1"/>
    <col min="10070" max="10086" width="4.7109375" style="11" customWidth="1"/>
    <col min="10087" max="10087" width="0.85546875" style="11" customWidth="1"/>
    <col min="10088" max="10095" width="4.7109375" style="11" customWidth="1"/>
    <col min="10096" max="10097" width="3.7109375" style="11" customWidth="1"/>
    <col min="10098" max="10114" width="4.7109375" style="11" customWidth="1"/>
    <col min="10115" max="10115" width="0.85546875" style="11" customWidth="1"/>
    <col min="10116" max="10136" width="4.7109375" style="11" customWidth="1"/>
    <col min="10137" max="10137" width="0.85546875" style="11" customWidth="1"/>
    <col min="10138" max="10144" width="4.7109375" style="11" customWidth="1"/>
    <col min="10145" max="10145" width="4.5703125" style="11" customWidth="1"/>
    <col min="10146" max="10162" width="4.7109375" style="11" customWidth="1"/>
    <col min="10163" max="10163" width="0.85546875" style="11" customWidth="1"/>
    <col min="10164" max="10177" width="4.7109375" style="11" customWidth="1"/>
    <col min="10178" max="10178" width="12.85546875" style="11" customWidth="1"/>
    <col min="10179" max="10179" width="4.7109375" style="11" customWidth="1"/>
    <col min="10180" max="10180" width="5.140625" style="11" customWidth="1"/>
    <col min="10181" max="10181" width="4.42578125" style="11" customWidth="1"/>
    <col min="10182" max="10193" width="4.7109375" style="11" customWidth="1"/>
    <col min="10194" max="10195" width="3.85546875" style="11" customWidth="1"/>
    <col min="10196" max="10196" width="4.28515625" style="11" customWidth="1"/>
    <col min="10197" max="10199" width="3.85546875" style="11" customWidth="1"/>
    <col min="10200" max="10200" width="4.28515625" style="11" customWidth="1"/>
    <col min="10201" max="10203" width="3.85546875" style="11" customWidth="1"/>
    <col min="10204" max="10205" width="4.28515625" style="11" customWidth="1"/>
    <col min="10206" max="10207" width="3.85546875" style="11" customWidth="1"/>
    <col min="10208" max="10208" width="5" style="11" customWidth="1"/>
    <col min="10209" max="10210" width="3.85546875" style="11" customWidth="1"/>
    <col min="10211" max="10213" width="4.28515625" style="11" customWidth="1"/>
    <col min="10214" max="10214" width="4.5703125" style="11" customWidth="1"/>
    <col min="10215" max="10219" width="3.85546875" style="11" customWidth="1"/>
    <col min="10220" max="10220" width="4.42578125" style="11" customWidth="1"/>
    <col min="10221" max="10230" width="4.85546875" style="11" customWidth="1"/>
    <col min="10231" max="10233" width="5.42578125" style="11" customWidth="1"/>
    <col min="10234" max="10243" width="9.140625" style="11"/>
    <col min="10244" max="10244" width="4.28515625" style="11" customWidth="1"/>
    <col min="10245" max="10245" width="16.42578125" style="11" customWidth="1"/>
    <col min="10246" max="10276" width="4.7109375" style="11" customWidth="1"/>
    <col min="10277" max="10277" width="5.42578125" style="11" customWidth="1"/>
    <col min="10278" max="10278" width="4.7109375" style="11" customWidth="1"/>
    <col min="10279" max="10279" width="0.85546875" style="11" customWidth="1"/>
    <col min="10280" max="10312" width="4.7109375" style="11" customWidth="1"/>
    <col min="10313" max="10313" width="0.85546875" style="11" customWidth="1"/>
    <col min="10314" max="10324" width="4.7109375" style="11" customWidth="1"/>
    <col min="10325" max="10325" width="3.85546875" style="11" customWidth="1"/>
    <col min="10326" max="10342" width="4.7109375" style="11" customWidth="1"/>
    <col min="10343" max="10343" width="0.85546875" style="11" customWidth="1"/>
    <col min="10344" max="10351" width="4.7109375" style="11" customWidth="1"/>
    <col min="10352" max="10353" width="3.7109375" style="11" customWidth="1"/>
    <col min="10354" max="10370" width="4.7109375" style="11" customWidth="1"/>
    <col min="10371" max="10371" width="0.85546875" style="11" customWidth="1"/>
    <col min="10372" max="10392" width="4.7109375" style="11" customWidth="1"/>
    <col min="10393" max="10393" width="0.85546875" style="11" customWidth="1"/>
    <col min="10394" max="10400" width="4.7109375" style="11" customWidth="1"/>
    <col min="10401" max="10401" width="4.5703125" style="11" customWidth="1"/>
    <col min="10402" max="10418" width="4.7109375" style="11" customWidth="1"/>
    <col min="10419" max="10419" width="0.85546875" style="11" customWidth="1"/>
    <col min="10420" max="10433" width="4.7109375" style="11" customWidth="1"/>
    <col min="10434" max="10434" width="12.85546875" style="11" customWidth="1"/>
    <col min="10435" max="10435" width="4.7109375" style="11" customWidth="1"/>
    <col min="10436" max="10436" width="5.140625" style="11" customWidth="1"/>
    <col min="10437" max="10437" width="4.42578125" style="11" customWidth="1"/>
    <col min="10438" max="10449" width="4.7109375" style="11" customWidth="1"/>
    <col min="10450" max="10451" width="3.85546875" style="11" customWidth="1"/>
    <col min="10452" max="10452" width="4.28515625" style="11" customWidth="1"/>
    <col min="10453" max="10455" width="3.85546875" style="11" customWidth="1"/>
    <col min="10456" max="10456" width="4.28515625" style="11" customWidth="1"/>
    <col min="10457" max="10459" width="3.85546875" style="11" customWidth="1"/>
    <col min="10460" max="10461" width="4.28515625" style="11" customWidth="1"/>
    <col min="10462" max="10463" width="3.85546875" style="11" customWidth="1"/>
    <col min="10464" max="10464" width="5" style="11" customWidth="1"/>
    <col min="10465" max="10466" width="3.85546875" style="11" customWidth="1"/>
    <col min="10467" max="10469" width="4.28515625" style="11" customWidth="1"/>
    <col min="10470" max="10470" width="4.5703125" style="11" customWidth="1"/>
    <col min="10471" max="10475" width="3.85546875" style="11" customWidth="1"/>
    <col min="10476" max="10476" width="4.42578125" style="11" customWidth="1"/>
    <col min="10477" max="10486" width="4.85546875" style="11" customWidth="1"/>
    <col min="10487" max="10489" width="5.42578125" style="11" customWidth="1"/>
    <col min="10490" max="10499" width="9.140625" style="11"/>
    <col min="10500" max="10500" width="4.28515625" style="11" customWidth="1"/>
    <col min="10501" max="10501" width="16.42578125" style="11" customWidth="1"/>
    <col min="10502" max="10532" width="4.7109375" style="11" customWidth="1"/>
    <col min="10533" max="10533" width="5.42578125" style="11" customWidth="1"/>
    <col min="10534" max="10534" width="4.7109375" style="11" customWidth="1"/>
    <col min="10535" max="10535" width="0.85546875" style="11" customWidth="1"/>
    <col min="10536" max="10568" width="4.7109375" style="11" customWidth="1"/>
    <col min="10569" max="10569" width="0.85546875" style="11" customWidth="1"/>
    <col min="10570" max="10580" width="4.7109375" style="11" customWidth="1"/>
    <col min="10581" max="10581" width="3.85546875" style="11" customWidth="1"/>
    <col min="10582" max="10598" width="4.7109375" style="11" customWidth="1"/>
    <col min="10599" max="10599" width="0.85546875" style="11" customWidth="1"/>
    <col min="10600" max="10607" width="4.7109375" style="11" customWidth="1"/>
    <col min="10608" max="10609" width="3.7109375" style="11" customWidth="1"/>
    <col min="10610" max="10626" width="4.7109375" style="11" customWidth="1"/>
    <col min="10627" max="10627" width="0.85546875" style="11" customWidth="1"/>
    <col min="10628" max="10648" width="4.7109375" style="11" customWidth="1"/>
    <col min="10649" max="10649" width="0.85546875" style="11" customWidth="1"/>
    <col min="10650" max="10656" width="4.7109375" style="11" customWidth="1"/>
    <col min="10657" max="10657" width="4.5703125" style="11" customWidth="1"/>
    <col min="10658" max="10674" width="4.7109375" style="11" customWidth="1"/>
    <col min="10675" max="10675" width="0.85546875" style="11" customWidth="1"/>
    <col min="10676" max="10689" width="4.7109375" style="11" customWidth="1"/>
    <col min="10690" max="10690" width="12.85546875" style="11" customWidth="1"/>
    <col min="10691" max="10691" width="4.7109375" style="11" customWidth="1"/>
    <col min="10692" max="10692" width="5.140625" style="11" customWidth="1"/>
    <col min="10693" max="10693" width="4.42578125" style="11" customWidth="1"/>
    <col min="10694" max="10705" width="4.7109375" style="11" customWidth="1"/>
    <col min="10706" max="10707" width="3.85546875" style="11" customWidth="1"/>
    <col min="10708" max="10708" width="4.28515625" style="11" customWidth="1"/>
    <col min="10709" max="10711" width="3.85546875" style="11" customWidth="1"/>
    <col min="10712" max="10712" width="4.28515625" style="11" customWidth="1"/>
    <col min="10713" max="10715" width="3.85546875" style="11" customWidth="1"/>
    <col min="10716" max="10717" width="4.28515625" style="11" customWidth="1"/>
    <col min="10718" max="10719" width="3.85546875" style="11" customWidth="1"/>
    <col min="10720" max="10720" width="5" style="11" customWidth="1"/>
    <col min="10721" max="10722" width="3.85546875" style="11" customWidth="1"/>
    <col min="10723" max="10725" width="4.28515625" style="11" customWidth="1"/>
    <col min="10726" max="10726" width="4.5703125" style="11" customWidth="1"/>
    <col min="10727" max="10731" width="3.85546875" style="11" customWidth="1"/>
    <col min="10732" max="10732" width="4.42578125" style="11" customWidth="1"/>
    <col min="10733" max="10742" width="4.85546875" style="11" customWidth="1"/>
    <col min="10743" max="10745" width="5.42578125" style="11" customWidth="1"/>
    <col min="10746" max="10755" width="9.140625" style="11"/>
    <col min="10756" max="10756" width="4.28515625" style="11" customWidth="1"/>
    <col min="10757" max="10757" width="16.42578125" style="11" customWidth="1"/>
    <col min="10758" max="10788" width="4.7109375" style="11" customWidth="1"/>
    <col min="10789" max="10789" width="5.42578125" style="11" customWidth="1"/>
    <col min="10790" max="10790" width="4.7109375" style="11" customWidth="1"/>
    <col min="10791" max="10791" width="0.85546875" style="11" customWidth="1"/>
    <col min="10792" max="10824" width="4.7109375" style="11" customWidth="1"/>
    <col min="10825" max="10825" width="0.85546875" style="11" customWidth="1"/>
    <col min="10826" max="10836" width="4.7109375" style="11" customWidth="1"/>
    <col min="10837" max="10837" width="3.85546875" style="11" customWidth="1"/>
    <col min="10838" max="10854" width="4.7109375" style="11" customWidth="1"/>
    <col min="10855" max="10855" width="0.85546875" style="11" customWidth="1"/>
    <col min="10856" max="10863" width="4.7109375" style="11" customWidth="1"/>
    <col min="10864" max="10865" width="3.7109375" style="11" customWidth="1"/>
    <col min="10866" max="10882" width="4.7109375" style="11" customWidth="1"/>
    <col min="10883" max="10883" width="0.85546875" style="11" customWidth="1"/>
    <col min="10884" max="10904" width="4.7109375" style="11" customWidth="1"/>
    <col min="10905" max="10905" width="0.85546875" style="11" customWidth="1"/>
    <col min="10906" max="10912" width="4.7109375" style="11" customWidth="1"/>
    <col min="10913" max="10913" width="4.5703125" style="11" customWidth="1"/>
    <col min="10914" max="10930" width="4.7109375" style="11" customWidth="1"/>
    <col min="10931" max="10931" width="0.85546875" style="11" customWidth="1"/>
    <col min="10932" max="10945" width="4.7109375" style="11" customWidth="1"/>
    <col min="10946" max="10946" width="12.85546875" style="11" customWidth="1"/>
    <col min="10947" max="10947" width="4.7109375" style="11" customWidth="1"/>
    <col min="10948" max="10948" width="5.140625" style="11" customWidth="1"/>
    <col min="10949" max="10949" width="4.42578125" style="11" customWidth="1"/>
    <col min="10950" max="10961" width="4.7109375" style="11" customWidth="1"/>
    <col min="10962" max="10963" width="3.85546875" style="11" customWidth="1"/>
    <col min="10964" max="10964" width="4.28515625" style="11" customWidth="1"/>
    <col min="10965" max="10967" width="3.85546875" style="11" customWidth="1"/>
    <col min="10968" max="10968" width="4.28515625" style="11" customWidth="1"/>
    <col min="10969" max="10971" width="3.85546875" style="11" customWidth="1"/>
    <col min="10972" max="10973" width="4.28515625" style="11" customWidth="1"/>
    <col min="10974" max="10975" width="3.85546875" style="11" customWidth="1"/>
    <col min="10976" max="10976" width="5" style="11" customWidth="1"/>
    <col min="10977" max="10978" width="3.85546875" style="11" customWidth="1"/>
    <col min="10979" max="10981" width="4.28515625" style="11" customWidth="1"/>
    <col min="10982" max="10982" width="4.5703125" style="11" customWidth="1"/>
    <col min="10983" max="10987" width="3.85546875" style="11" customWidth="1"/>
    <col min="10988" max="10988" width="4.42578125" style="11" customWidth="1"/>
    <col min="10989" max="10998" width="4.85546875" style="11" customWidth="1"/>
    <col min="10999" max="11001" width="5.42578125" style="11" customWidth="1"/>
    <col min="11002" max="11011" width="9.140625" style="11"/>
    <col min="11012" max="11012" width="4.28515625" style="11" customWidth="1"/>
    <col min="11013" max="11013" width="16.42578125" style="11" customWidth="1"/>
    <col min="11014" max="11044" width="4.7109375" style="11" customWidth="1"/>
    <col min="11045" max="11045" width="5.42578125" style="11" customWidth="1"/>
    <col min="11046" max="11046" width="4.7109375" style="11" customWidth="1"/>
    <col min="11047" max="11047" width="0.85546875" style="11" customWidth="1"/>
    <col min="11048" max="11080" width="4.7109375" style="11" customWidth="1"/>
    <col min="11081" max="11081" width="0.85546875" style="11" customWidth="1"/>
    <col min="11082" max="11092" width="4.7109375" style="11" customWidth="1"/>
    <col min="11093" max="11093" width="3.85546875" style="11" customWidth="1"/>
    <col min="11094" max="11110" width="4.7109375" style="11" customWidth="1"/>
    <col min="11111" max="11111" width="0.85546875" style="11" customWidth="1"/>
    <col min="11112" max="11119" width="4.7109375" style="11" customWidth="1"/>
    <col min="11120" max="11121" width="3.7109375" style="11" customWidth="1"/>
    <col min="11122" max="11138" width="4.7109375" style="11" customWidth="1"/>
    <col min="11139" max="11139" width="0.85546875" style="11" customWidth="1"/>
    <col min="11140" max="11160" width="4.7109375" style="11" customWidth="1"/>
    <col min="11161" max="11161" width="0.85546875" style="11" customWidth="1"/>
    <col min="11162" max="11168" width="4.7109375" style="11" customWidth="1"/>
    <col min="11169" max="11169" width="4.5703125" style="11" customWidth="1"/>
    <col min="11170" max="11186" width="4.7109375" style="11" customWidth="1"/>
    <col min="11187" max="11187" width="0.85546875" style="11" customWidth="1"/>
    <col min="11188" max="11201" width="4.7109375" style="11" customWidth="1"/>
    <col min="11202" max="11202" width="12.85546875" style="11" customWidth="1"/>
    <col min="11203" max="11203" width="4.7109375" style="11" customWidth="1"/>
    <col min="11204" max="11204" width="5.140625" style="11" customWidth="1"/>
    <col min="11205" max="11205" width="4.42578125" style="11" customWidth="1"/>
    <col min="11206" max="11217" width="4.7109375" style="11" customWidth="1"/>
    <col min="11218" max="11219" width="3.85546875" style="11" customWidth="1"/>
    <col min="11220" max="11220" width="4.28515625" style="11" customWidth="1"/>
    <col min="11221" max="11223" width="3.85546875" style="11" customWidth="1"/>
    <col min="11224" max="11224" width="4.28515625" style="11" customWidth="1"/>
    <col min="11225" max="11227" width="3.85546875" style="11" customWidth="1"/>
    <col min="11228" max="11229" width="4.28515625" style="11" customWidth="1"/>
    <col min="11230" max="11231" width="3.85546875" style="11" customWidth="1"/>
    <col min="11232" max="11232" width="5" style="11" customWidth="1"/>
    <col min="11233" max="11234" width="3.85546875" style="11" customWidth="1"/>
    <col min="11235" max="11237" width="4.28515625" style="11" customWidth="1"/>
    <col min="11238" max="11238" width="4.5703125" style="11" customWidth="1"/>
    <col min="11239" max="11243" width="3.85546875" style="11" customWidth="1"/>
    <col min="11244" max="11244" width="4.42578125" style="11" customWidth="1"/>
    <col min="11245" max="11254" width="4.85546875" style="11" customWidth="1"/>
    <col min="11255" max="11257" width="5.42578125" style="11" customWidth="1"/>
    <col min="11258" max="11267" width="9.140625" style="11"/>
    <col min="11268" max="11268" width="4.28515625" style="11" customWidth="1"/>
    <col min="11269" max="11269" width="16.42578125" style="11" customWidth="1"/>
    <col min="11270" max="11300" width="4.7109375" style="11" customWidth="1"/>
    <col min="11301" max="11301" width="5.42578125" style="11" customWidth="1"/>
    <col min="11302" max="11302" width="4.7109375" style="11" customWidth="1"/>
    <col min="11303" max="11303" width="0.85546875" style="11" customWidth="1"/>
    <col min="11304" max="11336" width="4.7109375" style="11" customWidth="1"/>
    <col min="11337" max="11337" width="0.85546875" style="11" customWidth="1"/>
    <col min="11338" max="11348" width="4.7109375" style="11" customWidth="1"/>
    <col min="11349" max="11349" width="3.85546875" style="11" customWidth="1"/>
    <col min="11350" max="11366" width="4.7109375" style="11" customWidth="1"/>
    <col min="11367" max="11367" width="0.85546875" style="11" customWidth="1"/>
    <col min="11368" max="11375" width="4.7109375" style="11" customWidth="1"/>
    <col min="11376" max="11377" width="3.7109375" style="11" customWidth="1"/>
    <col min="11378" max="11394" width="4.7109375" style="11" customWidth="1"/>
    <col min="11395" max="11395" width="0.85546875" style="11" customWidth="1"/>
    <col min="11396" max="11416" width="4.7109375" style="11" customWidth="1"/>
    <col min="11417" max="11417" width="0.85546875" style="11" customWidth="1"/>
    <col min="11418" max="11424" width="4.7109375" style="11" customWidth="1"/>
    <col min="11425" max="11425" width="4.5703125" style="11" customWidth="1"/>
    <col min="11426" max="11442" width="4.7109375" style="11" customWidth="1"/>
    <col min="11443" max="11443" width="0.85546875" style="11" customWidth="1"/>
    <col min="11444" max="11457" width="4.7109375" style="11" customWidth="1"/>
    <col min="11458" max="11458" width="12.85546875" style="11" customWidth="1"/>
    <col min="11459" max="11459" width="4.7109375" style="11" customWidth="1"/>
    <col min="11460" max="11460" width="5.140625" style="11" customWidth="1"/>
    <col min="11461" max="11461" width="4.42578125" style="11" customWidth="1"/>
    <col min="11462" max="11473" width="4.7109375" style="11" customWidth="1"/>
    <col min="11474" max="11475" width="3.85546875" style="11" customWidth="1"/>
    <col min="11476" max="11476" width="4.28515625" style="11" customWidth="1"/>
    <col min="11477" max="11479" width="3.85546875" style="11" customWidth="1"/>
    <col min="11480" max="11480" width="4.28515625" style="11" customWidth="1"/>
    <col min="11481" max="11483" width="3.85546875" style="11" customWidth="1"/>
    <col min="11484" max="11485" width="4.28515625" style="11" customWidth="1"/>
    <col min="11486" max="11487" width="3.85546875" style="11" customWidth="1"/>
    <col min="11488" max="11488" width="5" style="11" customWidth="1"/>
    <col min="11489" max="11490" width="3.85546875" style="11" customWidth="1"/>
    <col min="11491" max="11493" width="4.28515625" style="11" customWidth="1"/>
    <col min="11494" max="11494" width="4.5703125" style="11" customWidth="1"/>
    <col min="11495" max="11499" width="3.85546875" style="11" customWidth="1"/>
    <col min="11500" max="11500" width="4.42578125" style="11" customWidth="1"/>
    <col min="11501" max="11510" width="4.85546875" style="11" customWidth="1"/>
    <col min="11511" max="11513" width="5.42578125" style="11" customWidth="1"/>
    <col min="11514" max="11523" width="9.140625" style="11"/>
    <col min="11524" max="11524" width="4.28515625" style="11" customWidth="1"/>
    <col min="11525" max="11525" width="16.42578125" style="11" customWidth="1"/>
    <col min="11526" max="11556" width="4.7109375" style="11" customWidth="1"/>
    <col min="11557" max="11557" width="5.42578125" style="11" customWidth="1"/>
    <col min="11558" max="11558" width="4.7109375" style="11" customWidth="1"/>
    <col min="11559" max="11559" width="0.85546875" style="11" customWidth="1"/>
    <col min="11560" max="11592" width="4.7109375" style="11" customWidth="1"/>
    <col min="11593" max="11593" width="0.85546875" style="11" customWidth="1"/>
    <col min="11594" max="11604" width="4.7109375" style="11" customWidth="1"/>
    <col min="11605" max="11605" width="3.85546875" style="11" customWidth="1"/>
    <col min="11606" max="11622" width="4.7109375" style="11" customWidth="1"/>
    <col min="11623" max="11623" width="0.85546875" style="11" customWidth="1"/>
    <col min="11624" max="11631" width="4.7109375" style="11" customWidth="1"/>
    <col min="11632" max="11633" width="3.7109375" style="11" customWidth="1"/>
    <col min="11634" max="11650" width="4.7109375" style="11" customWidth="1"/>
    <col min="11651" max="11651" width="0.85546875" style="11" customWidth="1"/>
    <col min="11652" max="11672" width="4.7109375" style="11" customWidth="1"/>
    <col min="11673" max="11673" width="0.85546875" style="11" customWidth="1"/>
    <col min="11674" max="11680" width="4.7109375" style="11" customWidth="1"/>
    <col min="11681" max="11681" width="4.5703125" style="11" customWidth="1"/>
    <col min="11682" max="11698" width="4.7109375" style="11" customWidth="1"/>
    <col min="11699" max="11699" width="0.85546875" style="11" customWidth="1"/>
    <col min="11700" max="11713" width="4.7109375" style="11" customWidth="1"/>
    <col min="11714" max="11714" width="12.85546875" style="11" customWidth="1"/>
    <col min="11715" max="11715" width="4.7109375" style="11" customWidth="1"/>
    <col min="11716" max="11716" width="5.140625" style="11" customWidth="1"/>
    <col min="11717" max="11717" width="4.42578125" style="11" customWidth="1"/>
    <col min="11718" max="11729" width="4.7109375" style="11" customWidth="1"/>
    <col min="11730" max="11731" width="3.85546875" style="11" customWidth="1"/>
    <col min="11732" max="11732" width="4.28515625" style="11" customWidth="1"/>
    <col min="11733" max="11735" width="3.85546875" style="11" customWidth="1"/>
    <col min="11736" max="11736" width="4.28515625" style="11" customWidth="1"/>
    <col min="11737" max="11739" width="3.85546875" style="11" customWidth="1"/>
    <col min="11740" max="11741" width="4.28515625" style="11" customWidth="1"/>
    <col min="11742" max="11743" width="3.85546875" style="11" customWidth="1"/>
    <col min="11744" max="11744" width="5" style="11" customWidth="1"/>
    <col min="11745" max="11746" width="3.85546875" style="11" customWidth="1"/>
    <col min="11747" max="11749" width="4.28515625" style="11" customWidth="1"/>
    <col min="11750" max="11750" width="4.5703125" style="11" customWidth="1"/>
    <col min="11751" max="11755" width="3.85546875" style="11" customWidth="1"/>
    <col min="11756" max="11756" width="4.42578125" style="11" customWidth="1"/>
    <col min="11757" max="11766" width="4.85546875" style="11" customWidth="1"/>
    <col min="11767" max="11769" width="5.42578125" style="11" customWidth="1"/>
    <col min="11770" max="11779" width="9.140625" style="11"/>
    <col min="11780" max="11780" width="4.28515625" style="11" customWidth="1"/>
    <col min="11781" max="11781" width="16.42578125" style="11" customWidth="1"/>
    <col min="11782" max="11812" width="4.7109375" style="11" customWidth="1"/>
    <col min="11813" max="11813" width="5.42578125" style="11" customWidth="1"/>
    <col min="11814" max="11814" width="4.7109375" style="11" customWidth="1"/>
    <col min="11815" max="11815" width="0.85546875" style="11" customWidth="1"/>
    <col min="11816" max="11848" width="4.7109375" style="11" customWidth="1"/>
    <col min="11849" max="11849" width="0.85546875" style="11" customWidth="1"/>
    <col min="11850" max="11860" width="4.7109375" style="11" customWidth="1"/>
    <col min="11861" max="11861" width="3.85546875" style="11" customWidth="1"/>
    <col min="11862" max="11878" width="4.7109375" style="11" customWidth="1"/>
    <col min="11879" max="11879" width="0.85546875" style="11" customWidth="1"/>
    <col min="11880" max="11887" width="4.7109375" style="11" customWidth="1"/>
    <col min="11888" max="11889" width="3.7109375" style="11" customWidth="1"/>
    <col min="11890" max="11906" width="4.7109375" style="11" customWidth="1"/>
    <col min="11907" max="11907" width="0.85546875" style="11" customWidth="1"/>
    <col min="11908" max="11928" width="4.7109375" style="11" customWidth="1"/>
    <col min="11929" max="11929" width="0.85546875" style="11" customWidth="1"/>
    <col min="11930" max="11936" width="4.7109375" style="11" customWidth="1"/>
    <col min="11937" max="11937" width="4.5703125" style="11" customWidth="1"/>
    <col min="11938" max="11954" width="4.7109375" style="11" customWidth="1"/>
    <col min="11955" max="11955" width="0.85546875" style="11" customWidth="1"/>
    <col min="11956" max="11969" width="4.7109375" style="11" customWidth="1"/>
    <col min="11970" max="11970" width="12.85546875" style="11" customWidth="1"/>
    <col min="11971" max="11971" width="4.7109375" style="11" customWidth="1"/>
    <col min="11972" max="11972" width="5.140625" style="11" customWidth="1"/>
    <col min="11973" max="11973" width="4.42578125" style="11" customWidth="1"/>
    <col min="11974" max="11985" width="4.7109375" style="11" customWidth="1"/>
    <col min="11986" max="11987" width="3.85546875" style="11" customWidth="1"/>
    <col min="11988" max="11988" width="4.28515625" style="11" customWidth="1"/>
    <col min="11989" max="11991" width="3.85546875" style="11" customWidth="1"/>
    <col min="11992" max="11992" width="4.28515625" style="11" customWidth="1"/>
    <col min="11993" max="11995" width="3.85546875" style="11" customWidth="1"/>
    <col min="11996" max="11997" width="4.28515625" style="11" customWidth="1"/>
    <col min="11998" max="11999" width="3.85546875" style="11" customWidth="1"/>
    <col min="12000" max="12000" width="5" style="11" customWidth="1"/>
    <col min="12001" max="12002" width="3.85546875" style="11" customWidth="1"/>
    <col min="12003" max="12005" width="4.28515625" style="11" customWidth="1"/>
    <col min="12006" max="12006" width="4.5703125" style="11" customWidth="1"/>
    <col min="12007" max="12011" width="3.85546875" style="11" customWidth="1"/>
    <col min="12012" max="12012" width="4.42578125" style="11" customWidth="1"/>
    <col min="12013" max="12022" width="4.85546875" style="11" customWidth="1"/>
    <col min="12023" max="12025" width="5.42578125" style="11" customWidth="1"/>
    <col min="12026" max="12035" width="9.140625" style="11"/>
    <col min="12036" max="12036" width="4.28515625" style="11" customWidth="1"/>
    <col min="12037" max="12037" width="16.42578125" style="11" customWidth="1"/>
    <col min="12038" max="12068" width="4.7109375" style="11" customWidth="1"/>
    <col min="12069" max="12069" width="5.42578125" style="11" customWidth="1"/>
    <col min="12070" max="12070" width="4.7109375" style="11" customWidth="1"/>
    <col min="12071" max="12071" width="0.85546875" style="11" customWidth="1"/>
    <col min="12072" max="12104" width="4.7109375" style="11" customWidth="1"/>
    <col min="12105" max="12105" width="0.85546875" style="11" customWidth="1"/>
    <col min="12106" max="12116" width="4.7109375" style="11" customWidth="1"/>
    <col min="12117" max="12117" width="3.85546875" style="11" customWidth="1"/>
    <col min="12118" max="12134" width="4.7109375" style="11" customWidth="1"/>
    <col min="12135" max="12135" width="0.85546875" style="11" customWidth="1"/>
    <col min="12136" max="12143" width="4.7109375" style="11" customWidth="1"/>
    <col min="12144" max="12145" width="3.7109375" style="11" customWidth="1"/>
    <col min="12146" max="12162" width="4.7109375" style="11" customWidth="1"/>
    <col min="12163" max="12163" width="0.85546875" style="11" customWidth="1"/>
    <col min="12164" max="12184" width="4.7109375" style="11" customWidth="1"/>
    <col min="12185" max="12185" width="0.85546875" style="11" customWidth="1"/>
    <col min="12186" max="12192" width="4.7109375" style="11" customWidth="1"/>
    <col min="12193" max="12193" width="4.5703125" style="11" customWidth="1"/>
    <col min="12194" max="12210" width="4.7109375" style="11" customWidth="1"/>
    <col min="12211" max="12211" width="0.85546875" style="11" customWidth="1"/>
    <col min="12212" max="12225" width="4.7109375" style="11" customWidth="1"/>
    <col min="12226" max="12226" width="12.85546875" style="11" customWidth="1"/>
    <col min="12227" max="12227" width="4.7109375" style="11" customWidth="1"/>
    <col min="12228" max="12228" width="5.140625" style="11" customWidth="1"/>
    <col min="12229" max="12229" width="4.42578125" style="11" customWidth="1"/>
    <col min="12230" max="12241" width="4.7109375" style="11" customWidth="1"/>
    <col min="12242" max="12243" width="3.85546875" style="11" customWidth="1"/>
    <col min="12244" max="12244" width="4.28515625" style="11" customWidth="1"/>
    <col min="12245" max="12247" width="3.85546875" style="11" customWidth="1"/>
    <col min="12248" max="12248" width="4.28515625" style="11" customWidth="1"/>
    <col min="12249" max="12251" width="3.85546875" style="11" customWidth="1"/>
    <col min="12252" max="12253" width="4.28515625" style="11" customWidth="1"/>
    <col min="12254" max="12255" width="3.85546875" style="11" customWidth="1"/>
    <col min="12256" max="12256" width="5" style="11" customWidth="1"/>
    <col min="12257" max="12258" width="3.85546875" style="11" customWidth="1"/>
    <col min="12259" max="12261" width="4.28515625" style="11" customWidth="1"/>
    <col min="12262" max="12262" width="4.5703125" style="11" customWidth="1"/>
    <col min="12263" max="12267" width="3.85546875" style="11" customWidth="1"/>
    <col min="12268" max="12268" width="4.42578125" style="11" customWidth="1"/>
    <col min="12269" max="12278" width="4.85546875" style="11" customWidth="1"/>
    <col min="12279" max="12281" width="5.42578125" style="11" customWidth="1"/>
    <col min="12282" max="12291" width="9.140625" style="11"/>
    <col min="12292" max="12292" width="4.28515625" style="11" customWidth="1"/>
    <col min="12293" max="12293" width="16.42578125" style="11" customWidth="1"/>
    <col min="12294" max="12324" width="4.7109375" style="11" customWidth="1"/>
    <col min="12325" max="12325" width="5.42578125" style="11" customWidth="1"/>
    <col min="12326" max="12326" width="4.7109375" style="11" customWidth="1"/>
    <col min="12327" max="12327" width="0.85546875" style="11" customWidth="1"/>
    <col min="12328" max="12360" width="4.7109375" style="11" customWidth="1"/>
    <col min="12361" max="12361" width="0.85546875" style="11" customWidth="1"/>
    <col min="12362" max="12372" width="4.7109375" style="11" customWidth="1"/>
    <col min="12373" max="12373" width="3.85546875" style="11" customWidth="1"/>
    <col min="12374" max="12390" width="4.7109375" style="11" customWidth="1"/>
    <col min="12391" max="12391" width="0.85546875" style="11" customWidth="1"/>
    <col min="12392" max="12399" width="4.7109375" style="11" customWidth="1"/>
    <col min="12400" max="12401" width="3.7109375" style="11" customWidth="1"/>
    <col min="12402" max="12418" width="4.7109375" style="11" customWidth="1"/>
    <col min="12419" max="12419" width="0.85546875" style="11" customWidth="1"/>
    <col min="12420" max="12440" width="4.7109375" style="11" customWidth="1"/>
    <col min="12441" max="12441" width="0.85546875" style="11" customWidth="1"/>
    <col min="12442" max="12448" width="4.7109375" style="11" customWidth="1"/>
    <col min="12449" max="12449" width="4.5703125" style="11" customWidth="1"/>
    <col min="12450" max="12466" width="4.7109375" style="11" customWidth="1"/>
    <col min="12467" max="12467" width="0.85546875" style="11" customWidth="1"/>
    <col min="12468" max="12481" width="4.7109375" style="11" customWidth="1"/>
    <col min="12482" max="12482" width="12.85546875" style="11" customWidth="1"/>
    <col min="12483" max="12483" width="4.7109375" style="11" customWidth="1"/>
    <col min="12484" max="12484" width="5.140625" style="11" customWidth="1"/>
    <col min="12485" max="12485" width="4.42578125" style="11" customWidth="1"/>
    <col min="12486" max="12497" width="4.7109375" style="11" customWidth="1"/>
    <col min="12498" max="12499" width="3.85546875" style="11" customWidth="1"/>
    <col min="12500" max="12500" width="4.28515625" style="11" customWidth="1"/>
    <col min="12501" max="12503" width="3.85546875" style="11" customWidth="1"/>
    <col min="12504" max="12504" width="4.28515625" style="11" customWidth="1"/>
    <col min="12505" max="12507" width="3.85546875" style="11" customWidth="1"/>
    <col min="12508" max="12509" width="4.28515625" style="11" customWidth="1"/>
    <col min="12510" max="12511" width="3.85546875" style="11" customWidth="1"/>
    <col min="12512" max="12512" width="5" style="11" customWidth="1"/>
    <col min="12513" max="12514" width="3.85546875" style="11" customWidth="1"/>
    <col min="12515" max="12517" width="4.28515625" style="11" customWidth="1"/>
    <col min="12518" max="12518" width="4.5703125" style="11" customWidth="1"/>
    <col min="12519" max="12523" width="3.85546875" style="11" customWidth="1"/>
    <col min="12524" max="12524" width="4.42578125" style="11" customWidth="1"/>
    <col min="12525" max="12534" width="4.85546875" style="11" customWidth="1"/>
    <col min="12535" max="12537" width="5.42578125" style="11" customWidth="1"/>
    <col min="12538" max="12547" width="9.140625" style="11"/>
    <col min="12548" max="12548" width="4.28515625" style="11" customWidth="1"/>
    <col min="12549" max="12549" width="16.42578125" style="11" customWidth="1"/>
    <col min="12550" max="12580" width="4.7109375" style="11" customWidth="1"/>
    <col min="12581" max="12581" width="5.42578125" style="11" customWidth="1"/>
    <col min="12582" max="12582" width="4.7109375" style="11" customWidth="1"/>
    <col min="12583" max="12583" width="0.85546875" style="11" customWidth="1"/>
    <col min="12584" max="12616" width="4.7109375" style="11" customWidth="1"/>
    <col min="12617" max="12617" width="0.85546875" style="11" customWidth="1"/>
    <col min="12618" max="12628" width="4.7109375" style="11" customWidth="1"/>
    <col min="12629" max="12629" width="3.85546875" style="11" customWidth="1"/>
    <col min="12630" max="12646" width="4.7109375" style="11" customWidth="1"/>
    <col min="12647" max="12647" width="0.85546875" style="11" customWidth="1"/>
    <col min="12648" max="12655" width="4.7109375" style="11" customWidth="1"/>
    <col min="12656" max="12657" width="3.7109375" style="11" customWidth="1"/>
    <col min="12658" max="12674" width="4.7109375" style="11" customWidth="1"/>
    <col min="12675" max="12675" width="0.85546875" style="11" customWidth="1"/>
    <col min="12676" max="12696" width="4.7109375" style="11" customWidth="1"/>
    <col min="12697" max="12697" width="0.85546875" style="11" customWidth="1"/>
    <col min="12698" max="12704" width="4.7109375" style="11" customWidth="1"/>
    <col min="12705" max="12705" width="4.5703125" style="11" customWidth="1"/>
    <col min="12706" max="12722" width="4.7109375" style="11" customWidth="1"/>
    <col min="12723" max="12723" width="0.85546875" style="11" customWidth="1"/>
    <col min="12724" max="12737" width="4.7109375" style="11" customWidth="1"/>
    <col min="12738" max="12738" width="12.85546875" style="11" customWidth="1"/>
    <col min="12739" max="12739" width="4.7109375" style="11" customWidth="1"/>
    <col min="12740" max="12740" width="5.140625" style="11" customWidth="1"/>
    <col min="12741" max="12741" width="4.42578125" style="11" customWidth="1"/>
    <col min="12742" max="12753" width="4.7109375" style="11" customWidth="1"/>
    <col min="12754" max="12755" width="3.85546875" style="11" customWidth="1"/>
    <col min="12756" max="12756" width="4.28515625" style="11" customWidth="1"/>
    <col min="12757" max="12759" width="3.85546875" style="11" customWidth="1"/>
    <col min="12760" max="12760" width="4.28515625" style="11" customWidth="1"/>
    <col min="12761" max="12763" width="3.85546875" style="11" customWidth="1"/>
    <col min="12764" max="12765" width="4.28515625" style="11" customWidth="1"/>
    <col min="12766" max="12767" width="3.85546875" style="11" customWidth="1"/>
    <col min="12768" max="12768" width="5" style="11" customWidth="1"/>
    <col min="12769" max="12770" width="3.85546875" style="11" customWidth="1"/>
    <col min="12771" max="12773" width="4.28515625" style="11" customWidth="1"/>
    <col min="12774" max="12774" width="4.5703125" style="11" customWidth="1"/>
    <col min="12775" max="12779" width="3.85546875" style="11" customWidth="1"/>
    <col min="12780" max="12780" width="4.42578125" style="11" customWidth="1"/>
    <col min="12781" max="12790" width="4.85546875" style="11" customWidth="1"/>
    <col min="12791" max="12793" width="5.42578125" style="11" customWidth="1"/>
    <col min="12794" max="12803" width="9.140625" style="11"/>
    <col min="12804" max="12804" width="4.28515625" style="11" customWidth="1"/>
    <col min="12805" max="12805" width="16.42578125" style="11" customWidth="1"/>
    <col min="12806" max="12836" width="4.7109375" style="11" customWidth="1"/>
    <col min="12837" max="12837" width="5.42578125" style="11" customWidth="1"/>
    <col min="12838" max="12838" width="4.7109375" style="11" customWidth="1"/>
    <col min="12839" max="12839" width="0.85546875" style="11" customWidth="1"/>
    <col min="12840" max="12872" width="4.7109375" style="11" customWidth="1"/>
    <col min="12873" max="12873" width="0.85546875" style="11" customWidth="1"/>
    <col min="12874" max="12884" width="4.7109375" style="11" customWidth="1"/>
    <col min="12885" max="12885" width="3.85546875" style="11" customWidth="1"/>
    <col min="12886" max="12902" width="4.7109375" style="11" customWidth="1"/>
    <col min="12903" max="12903" width="0.85546875" style="11" customWidth="1"/>
    <col min="12904" max="12911" width="4.7109375" style="11" customWidth="1"/>
    <col min="12912" max="12913" width="3.7109375" style="11" customWidth="1"/>
    <col min="12914" max="12930" width="4.7109375" style="11" customWidth="1"/>
    <col min="12931" max="12931" width="0.85546875" style="11" customWidth="1"/>
    <col min="12932" max="12952" width="4.7109375" style="11" customWidth="1"/>
    <col min="12953" max="12953" width="0.85546875" style="11" customWidth="1"/>
    <col min="12954" max="12960" width="4.7109375" style="11" customWidth="1"/>
    <col min="12961" max="12961" width="4.5703125" style="11" customWidth="1"/>
    <col min="12962" max="12978" width="4.7109375" style="11" customWidth="1"/>
    <col min="12979" max="12979" width="0.85546875" style="11" customWidth="1"/>
    <col min="12980" max="12993" width="4.7109375" style="11" customWidth="1"/>
    <col min="12994" max="12994" width="12.85546875" style="11" customWidth="1"/>
    <col min="12995" max="12995" width="4.7109375" style="11" customWidth="1"/>
    <col min="12996" max="12996" width="5.140625" style="11" customWidth="1"/>
    <col min="12997" max="12997" width="4.42578125" style="11" customWidth="1"/>
    <col min="12998" max="13009" width="4.7109375" style="11" customWidth="1"/>
    <col min="13010" max="13011" width="3.85546875" style="11" customWidth="1"/>
    <col min="13012" max="13012" width="4.28515625" style="11" customWidth="1"/>
    <col min="13013" max="13015" width="3.85546875" style="11" customWidth="1"/>
    <col min="13016" max="13016" width="4.28515625" style="11" customWidth="1"/>
    <col min="13017" max="13019" width="3.85546875" style="11" customWidth="1"/>
    <col min="13020" max="13021" width="4.28515625" style="11" customWidth="1"/>
    <col min="13022" max="13023" width="3.85546875" style="11" customWidth="1"/>
    <col min="13024" max="13024" width="5" style="11" customWidth="1"/>
    <col min="13025" max="13026" width="3.85546875" style="11" customWidth="1"/>
    <col min="13027" max="13029" width="4.28515625" style="11" customWidth="1"/>
    <col min="13030" max="13030" width="4.5703125" style="11" customWidth="1"/>
    <col min="13031" max="13035" width="3.85546875" style="11" customWidth="1"/>
    <col min="13036" max="13036" width="4.42578125" style="11" customWidth="1"/>
    <col min="13037" max="13046" width="4.85546875" style="11" customWidth="1"/>
    <col min="13047" max="13049" width="5.42578125" style="11" customWidth="1"/>
    <col min="13050" max="13059" width="9.140625" style="11"/>
    <col min="13060" max="13060" width="4.28515625" style="11" customWidth="1"/>
    <col min="13061" max="13061" width="16.42578125" style="11" customWidth="1"/>
    <col min="13062" max="13092" width="4.7109375" style="11" customWidth="1"/>
    <col min="13093" max="13093" width="5.42578125" style="11" customWidth="1"/>
    <col min="13094" max="13094" width="4.7109375" style="11" customWidth="1"/>
    <col min="13095" max="13095" width="0.85546875" style="11" customWidth="1"/>
    <col min="13096" max="13128" width="4.7109375" style="11" customWidth="1"/>
    <col min="13129" max="13129" width="0.85546875" style="11" customWidth="1"/>
    <col min="13130" max="13140" width="4.7109375" style="11" customWidth="1"/>
    <col min="13141" max="13141" width="3.85546875" style="11" customWidth="1"/>
    <col min="13142" max="13158" width="4.7109375" style="11" customWidth="1"/>
    <col min="13159" max="13159" width="0.85546875" style="11" customWidth="1"/>
    <col min="13160" max="13167" width="4.7109375" style="11" customWidth="1"/>
    <col min="13168" max="13169" width="3.7109375" style="11" customWidth="1"/>
    <col min="13170" max="13186" width="4.7109375" style="11" customWidth="1"/>
    <col min="13187" max="13187" width="0.85546875" style="11" customWidth="1"/>
    <col min="13188" max="13208" width="4.7109375" style="11" customWidth="1"/>
    <col min="13209" max="13209" width="0.85546875" style="11" customWidth="1"/>
    <col min="13210" max="13216" width="4.7109375" style="11" customWidth="1"/>
    <col min="13217" max="13217" width="4.5703125" style="11" customWidth="1"/>
    <col min="13218" max="13234" width="4.7109375" style="11" customWidth="1"/>
    <col min="13235" max="13235" width="0.85546875" style="11" customWidth="1"/>
    <col min="13236" max="13249" width="4.7109375" style="11" customWidth="1"/>
    <col min="13250" max="13250" width="12.85546875" style="11" customWidth="1"/>
    <col min="13251" max="13251" width="4.7109375" style="11" customWidth="1"/>
    <col min="13252" max="13252" width="5.140625" style="11" customWidth="1"/>
    <col min="13253" max="13253" width="4.42578125" style="11" customWidth="1"/>
    <col min="13254" max="13265" width="4.7109375" style="11" customWidth="1"/>
    <col min="13266" max="13267" width="3.85546875" style="11" customWidth="1"/>
    <col min="13268" max="13268" width="4.28515625" style="11" customWidth="1"/>
    <col min="13269" max="13271" width="3.85546875" style="11" customWidth="1"/>
    <col min="13272" max="13272" width="4.28515625" style="11" customWidth="1"/>
    <col min="13273" max="13275" width="3.85546875" style="11" customWidth="1"/>
    <col min="13276" max="13277" width="4.28515625" style="11" customWidth="1"/>
    <col min="13278" max="13279" width="3.85546875" style="11" customWidth="1"/>
    <col min="13280" max="13280" width="5" style="11" customWidth="1"/>
    <col min="13281" max="13282" width="3.85546875" style="11" customWidth="1"/>
    <col min="13283" max="13285" width="4.28515625" style="11" customWidth="1"/>
    <col min="13286" max="13286" width="4.5703125" style="11" customWidth="1"/>
    <col min="13287" max="13291" width="3.85546875" style="11" customWidth="1"/>
    <col min="13292" max="13292" width="4.42578125" style="11" customWidth="1"/>
    <col min="13293" max="13302" width="4.85546875" style="11" customWidth="1"/>
    <col min="13303" max="13305" width="5.42578125" style="11" customWidth="1"/>
    <col min="13306" max="13315" width="9.140625" style="11"/>
    <col min="13316" max="13316" width="4.28515625" style="11" customWidth="1"/>
    <col min="13317" max="13317" width="16.42578125" style="11" customWidth="1"/>
    <col min="13318" max="13348" width="4.7109375" style="11" customWidth="1"/>
    <col min="13349" max="13349" width="5.42578125" style="11" customWidth="1"/>
    <col min="13350" max="13350" width="4.7109375" style="11" customWidth="1"/>
    <col min="13351" max="13351" width="0.85546875" style="11" customWidth="1"/>
    <col min="13352" max="13384" width="4.7109375" style="11" customWidth="1"/>
    <col min="13385" max="13385" width="0.85546875" style="11" customWidth="1"/>
    <col min="13386" max="13396" width="4.7109375" style="11" customWidth="1"/>
    <col min="13397" max="13397" width="3.85546875" style="11" customWidth="1"/>
    <col min="13398" max="13414" width="4.7109375" style="11" customWidth="1"/>
    <col min="13415" max="13415" width="0.85546875" style="11" customWidth="1"/>
    <col min="13416" max="13423" width="4.7109375" style="11" customWidth="1"/>
    <col min="13424" max="13425" width="3.7109375" style="11" customWidth="1"/>
    <col min="13426" max="13442" width="4.7109375" style="11" customWidth="1"/>
    <col min="13443" max="13443" width="0.85546875" style="11" customWidth="1"/>
    <col min="13444" max="13464" width="4.7109375" style="11" customWidth="1"/>
    <col min="13465" max="13465" width="0.85546875" style="11" customWidth="1"/>
    <col min="13466" max="13472" width="4.7109375" style="11" customWidth="1"/>
    <col min="13473" max="13473" width="4.5703125" style="11" customWidth="1"/>
    <col min="13474" max="13490" width="4.7109375" style="11" customWidth="1"/>
    <col min="13491" max="13491" width="0.85546875" style="11" customWidth="1"/>
    <col min="13492" max="13505" width="4.7109375" style="11" customWidth="1"/>
    <col min="13506" max="13506" width="12.85546875" style="11" customWidth="1"/>
    <col min="13507" max="13507" width="4.7109375" style="11" customWidth="1"/>
    <col min="13508" max="13508" width="5.140625" style="11" customWidth="1"/>
    <col min="13509" max="13509" width="4.42578125" style="11" customWidth="1"/>
    <col min="13510" max="13521" width="4.7109375" style="11" customWidth="1"/>
    <col min="13522" max="13523" width="3.85546875" style="11" customWidth="1"/>
    <col min="13524" max="13524" width="4.28515625" style="11" customWidth="1"/>
    <col min="13525" max="13527" width="3.85546875" style="11" customWidth="1"/>
    <col min="13528" max="13528" width="4.28515625" style="11" customWidth="1"/>
    <col min="13529" max="13531" width="3.85546875" style="11" customWidth="1"/>
    <col min="13532" max="13533" width="4.28515625" style="11" customWidth="1"/>
    <col min="13534" max="13535" width="3.85546875" style="11" customWidth="1"/>
    <col min="13536" max="13536" width="5" style="11" customWidth="1"/>
    <col min="13537" max="13538" width="3.85546875" style="11" customWidth="1"/>
    <col min="13539" max="13541" width="4.28515625" style="11" customWidth="1"/>
    <col min="13542" max="13542" width="4.5703125" style="11" customWidth="1"/>
    <col min="13543" max="13547" width="3.85546875" style="11" customWidth="1"/>
    <col min="13548" max="13548" width="4.42578125" style="11" customWidth="1"/>
    <col min="13549" max="13558" width="4.85546875" style="11" customWidth="1"/>
    <col min="13559" max="13561" width="5.42578125" style="11" customWidth="1"/>
    <col min="13562" max="13571" width="9.140625" style="11"/>
    <col min="13572" max="13572" width="4.28515625" style="11" customWidth="1"/>
    <col min="13573" max="13573" width="16.42578125" style="11" customWidth="1"/>
    <col min="13574" max="13604" width="4.7109375" style="11" customWidth="1"/>
    <col min="13605" max="13605" width="5.42578125" style="11" customWidth="1"/>
    <col min="13606" max="13606" width="4.7109375" style="11" customWidth="1"/>
    <col min="13607" max="13607" width="0.85546875" style="11" customWidth="1"/>
    <col min="13608" max="13640" width="4.7109375" style="11" customWidth="1"/>
    <col min="13641" max="13641" width="0.85546875" style="11" customWidth="1"/>
    <col min="13642" max="13652" width="4.7109375" style="11" customWidth="1"/>
    <col min="13653" max="13653" width="3.85546875" style="11" customWidth="1"/>
    <col min="13654" max="13670" width="4.7109375" style="11" customWidth="1"/>
    <col min="13671" max="13671" width="0.85546875" style="11" customWidth="1"/>
    <col min="13672" max="13679" width="4.7109375" style="11" customWidth="1"/>
    <col min="13680" max="13681" width="3.7109375" style="11" customWidth="1"/>
    <col min="13682" max="13698" width="4.7109375" style="11" customWidth="1"/>
    <col min="13699" max="13699" width="0.85546875" style="11" customWidth="1"/>
    <col min="13700" max="13720" width="4.7109375" style="11" customWidth="1"/>
    <col min="13721" max="13721" width="0.85546875" style="11" customWidth="1"/>
    <col min="13722" max="13728" width="4.7109375" style="11" customWidth="1"/>
    <col min="13729" max="13729" width="4.5703125" style="11" customWidth="1"/>
    <col min="13730" max="13746" width="4.7109375" style="11" customWidth="1"/>
    <col min="13747" max="13747" width="0.85546875" style="11" customWidth="1"/>
    <col min="13748" max="13761" width="4.7109375" style="11" customWidth="1"/>
    <col min="13762" max="13762" width="12.85546875" style="11" customWidth="1"/>
    <col min="13763" max="13763" width="4.7109375" style="11" customWidth="1"/>
    <col min="13764" max="13764" width="5.140625" style="11" customWidth="1"/>
    <col min="13765" max="13765" width="4.42578125" style="11" customWidth="1"/>
    <col min="13766" max="13777" width="4.7109375" style="11" customWidth="1"/>
    <col min="13778" max="13779" width="3.85546875" style="11" customWidth="1"/>
    <col min="13780" max="13780" width="4.28515625" style="11" customWidth="1"/>
    <col min="13781" max="13783" width="3.85546875" style="11" customWidth="1"/>
    <col min="13784" max="13784" width="4.28515625" style="11" customWidth="1"/>
    <col min="13785" max="13787" width="3.85546875" style="11" customWidth="1"/>
    <col min="13788" max="13789" width="4.28515625" style="11" customWidth="1"/>
    <col min="13790" max="13791" width="3.85546875" style="11" customWidth="1"/>
    <col min="13792" max="13792" width="5" style="11" customWidth="1"/>
    <col min="13793" max="13794" width="3.85546875" style="11" customWidth="1"/>
    <col min="13795" max="13797" width="4.28515625" style="11" customWidth="1"/>
    <col min="13798" max="13798" width="4.5703125" style="11" customWidth="1"/>
    <col min="13799" max="13803" width="3.85546875" style="11" customWidth="1"/>
    <col min="13804" max="13804" width="4.42578125" style="11" customWidth="1"/>
    <col min="13805" max="13814" width="4.85546875" style="11" customWidth="1"/>
    <col min="13815" max="13817" width="5.42578125" style="11" customWidth="1"/>
    <col min="13818" max="13827" width="9.140625" style="11"/>
    <col min="13828" max="13828" width="4.28515625" style="11" customWidth="1"/>
    <col min="13829" max="13829" width="16.42578125" style="11" customWidth="1"/>
    <col min="13830" max="13860" width="4.7109375" style="11" customWidth="1"/>
    <col min="13861" max="13861" width="5.42578125" style="11" customWidth="1"/>
    <col min="13862" max="13862" width="4.7109375" style="11" customWidth="1"/>
    <col min="13863" max="13863" width="0.85546875" style="11" customWidth="1"/>
    <col min="13864" max="13896" width="4.7109375" style="11" customWidth="1"/>
    <col min="13897" max="13897" width="0.85546875" style="11" customWidth="1"/>
    <col min="13898" max="13908" width="4.7109375" style="11" customWidth="1"/>
    <col min="13909" max="13909" width="3.85546875" style="11" customWidth="1"/>
    <col min="13910" max="13926" width="4.7109375" style="11" customWidth="1"/>
    <col min="13927" max="13927" width="0.85546875" style="11" customWidth="1"/>
    <col min="13928" max="13935" width="4.7109375" style="11" customWidth="1"/>
    <col min="13936" max="13937" width="3.7109375" style="11" customWidth="1"/>
    <col min="13938" max="13954" width="4.7109375" style="11" customWidth="1"/>
    <col min="13955" max="13955" width="0.85546875" style="11" customWidth="1"/>
    <col min="13956" max="13976" width="4.7109375" style="11" customWidth="1"/>
    <col min="13977" max="13977" width="0.85546875" style="11" customWidth="1"/>
    <col min="13978" max="13984" width="4.7109375" style="11" customWidth="1"/>
    <col min="13985" max="13985" width="4.5703125" style="11" customWidth="1"/>
    <col min="13986" max="14002" width="4.7109375" style="11" customWidth="1"/>
    <col min="14003" max="14003" width="0.85546875" style="11" customWidth="1"/>
    <col min="14004" max="14017" width="4.7109375" style="11" customWidth="1"/>
    <col min="14018" max="14018" width="12.85546875" style="11" customWidth="1"/>
    <col min="14019" max="14019" width="4.7109375" style="11" customWidth="1"/>
    <col min="14020" max="14020" width="5.140625" style="11" customWidth="1"/>
    <col min="14021" max="14021" width="4.42578125" style="11" customWidth="1"/>
    <col min="14022" max="14033" width="4.7109375" style="11" customWidth="1"/>
    <col min="14034" max="14035" width="3.85546875" style="11" customWidth="1"/>
    <col min="14036" max="14036" width="4.28515625" style="11" customWidth="1"/>
    <col min="14037" max="14039" width="3.85546875" style="11" customWidth="1"/>
    <col min="14040" max="14040" width="4.28515625" style="11" customWidth="1"/>
    <col min="14041" max="14043" width="3.85546875" style="11" customWidth="1"/>
    <col min="14044" max="14045" width="4.28515625" style="11" customWidth="1"/>
    <col min="14046" max="14047" width="3.85546875" style="11" customWidth="1"/>
    <col min="14048" max="14048" width="5" style="11" customWidth="1"/>
    <col min="14049" max="14050" width="3.85546875" style="11" customWidth="1"/>
    <col min="14051" max="14053" width="4.28515625" style="11" customWidth="1"/>
    <col min="14054" max="14054" width="4.5703125" style="11" customWidth="1"/>
    <col min="14055" max="14059" width="3.85546875" style="11" customWidth="1"/>
    <col min="14060" max="14060" width="4.42578125" style="11" customWidth="1"/>
    <col min="14061" max="14070" width="4.85546875" style="11" customWidth="1"/>
    <col min="14071" max="14073" width="5.42578125" style="11" customWidth="1"/>
    <col min="14074" max="14083" width="9.140625" style="11"/>
    <col min="14084" max="14084" width="4.28515625" style="11" customWidth="1"/>
    <col min="14085" max="14085" width="16.42578125" style="11" customWidth="1"/>
    <col min="14086" max="14116" width="4.7109375" style="11" customWidth="1"/>
    <col min="14117" max="14117" width="5.42578125" style="11" customWidth="1"/>
    <col min="14118" max="14118" width="4.7109375" style="11" customWidth="1"/>
    <col min="14119" max="14119" width="0.85546875" style="11" customWidth="1"/>
    <col min="14120" max="14152" width="4.7109375" style="11" customWidth="1"/>
    <col min="14153" max="14153" width="0.85546875" style="11" customWidth="1"/>
    <col min="14154" max="14164" width="4.7109375" style="11" customWidth="1"/>
    <col min="14165" max="14165" width="3.85546875" style="11" customWidth="1"/>
    <col min="14166" max="14182" width="4.7109375" style="11" customWidth="1"/>
    <col min="14183" max="14183" width="0.85546875" style="11" customWidth="1"/>
    <col min="14184" max="14191" width="4.7109375" style="11" customWidth="1"/>
    <col min="14192" max="14193" width="3.7109375" style="11" customWidth="1"/>
    <col min="14194" max="14210" width="4.7109375" style="11" customWidth="1"/>
    <col min="14211" max="14211" width="0.85546875" style="11" customWidth="1"/>
    <col min="14212" max="14232" width="4.7109375" style="11" customWidth="1"/>
    <col min="14233" max="14233" width="0.85546875" style="11" customWidth="1"/>
    <col min="14234" max="14240" width="4.7109375" style="11" customWidth="1"/>
    <col min="14241" max="14241" width="4.5703125" style="11" customWidth="1"/>
    <col min="14242" max="14258" width="4.7109375" style="11" customWidth="1"/>
    <col min="14259" max="14259" width="0.85546875" style="11" customWidth="1"/>
    <col min="14260" max="14273" width="4.7109375" style="11" customWidth="1"/>
    <col min="14274" max="14274" width="12.85546875" style="11" customWidth="1"/>
    <col min="14275" max="14275" width="4.7109375" style="11" customWidth="1"/>
    <col min="14276" max="14276" width="5.140625" style="11" customWidth="1"/>
    <col min="14277" max="14277" width="4.42578125" style="11" customWidth="1"/>
    <col min="14278" max="14289" width="4.7109375" style="11" customWidth="1"/>
    <col min="14290" max="14291" width="3.85546875" style="11" customWidth="1"/>
    <col min="14292" max="14292" width="4.28515625" style="11" customWidth="1"/>
    <col min="14293" max="14295" width="3.85546875" style="11" customWidth="1"/>
    <col min="14296" max="14296" width="4.28515625" style="11" customWidth="1"/>
    <col min="14297" max="14299" width="3.85546875" style="11" customWidth="1"/>
    <col min="14300" max="14301" width="4.28515625" style="11" customWidth="1"/>
    <col min="14302" max="14303" width="3.85546875" style="11" customWidth="1"/>
    <col min="14304" max="14304" width="5" style="11" customWidth="1"/>
    <col min="14305" max="14306" width="3.85546875" style="11" customWidth="1"/>
    <col min="14307" max="14309" width="4.28515625" style="11" customWidth="1"/>
    <col min="14310" max="14310" width="4.5703125" style="11" customWidth="1"/>
    <col min="14311" max="14315" width="3.85546875" style="11" customWidth="1"/>
    <col min="14316" max="14316" width="4.42578125" style="11" customWidth="1"/>
    <col min="14317" max="14326" width="4.85546875" style="11" customWidth="1"/>
    <col min="14327" max="14329" width="5.42578125" style="11" customWidth="1"/>
    <col min="14330" max="14339" width="9.140625" style="11"/>
    <col min="14340" max="14340" width="4.28515625" style="11" customWidth="1"/>
    <col min="14341" max="14341" width="16.42578125" style="11" customWidth="1"/>
    <col min="14342" max="14372" width="4.7109375" style="11" customWidth="1"/>
    <col min="14373" max="14373" width="5.42578125" style="11" customWidth="1"/>
    <col min="14374" max="14374" width="4.7109375" style="11" customWidth="1"/>
    <col min="14375" max="14375" width="0.85546875" style="11" customWidth="1"/>
    <col min="14376" max="14408" width="4.7109375" style="11" customWidth="1"/>
    <col min="14409" max="14409" width="0.85546875" style="11" customWidth="1"/>
    <col min="14410" max="14420" width="4.7109375" style="11" customWidth="1"/>
    <col min="14421" max="14421" width="3.85546875" style="11" customWidth="1"/>
    <col min="14422" max="14438" width="4.7109375" style="11" customWidth="1"/>
    <col min="14439" max="14439" width="0.85546875" style="11" customWidth="1"/>
    <col min="14440" max="14447" width="4.7109375" style="11" customWidth="1"/>
    <col min="14448" max="14449" width="3.7109375" style="11" customWidth="1"/>
    <col min="14450" max="14466" width="4.7109375" style="11" customWidth="1"/>
    <col min="14467" max="14467" width="0.85546875" style="11" customWidth="1"/>
    <col min="14468" max="14488" width="4.7109375" style="11" customWidth="1"/>
    <col min="14489" max="14489" width="0.85546875" style="11" customWidth="1"/>
    <col min="14490" max="14496" width="4.7109375" style="11" customWidth="1"/>
    <col min="14497" max="14497" width="4.5703125" style="11" customWidth="1"/>
    <col min="14498" max="14514" width="4.7109375" style="11" customWidth="1"/>
    <col min="14515" max="14515" width="0.85546875" style="11" customWidth="1"/>
    <col min="14516" max="14529" width="4.7109375" style="11" customWidth="1"/>
    <col min="14530" max="14530" width="12.85546875" style="11" customWidth="1"/>
    <col min="14531" max="14531" width="4.7109375" style="11" customWidth="1"/>
    <col min="14532" max="14532" width="5.140625" style="11" customWidth="1"/>
    <col min="14533" max="14533" width="4.42578125" style="11" customWidth="1"/>
    <col min="14534" max="14545" width="4.7109375" style="11" customWidth="1"/>
    <col min="14546" max="14547" width="3.85546875" style="11" customWidth="1"/>
    <col min="14548" max="14548" width="4.28515625" style="11" customWidth="1"/>
    <col min="14549" max="14551" width="3.85546875" style="11" customWidth="1"/>
    <col min="14552" max="14552" width="4.28515625" style="11" customWidth="1"/>
    <col min="14553" max="14555" width="3.85546875" style="11" customWidth="1"/>
    <col min="14556" max="14557" width="4.28515625" style="11" customWidth="1"/>
    <col min="14558" max="14559" width="3.85546875" style="11" customWidth="1"/>
    <col min="14560" max="14560" width="5" style="11" customWidth="1"/>
    <col min="14561" max="14562" width="3.85546875" style="11" customWidth="1"/>
    <col min="14563" max="14565" width="4.28515625" style="11" customWidth="1"/>
    <col min="14566" max="14566" width="4.5703125" style="11" customWidth="1"/>
    <col min="14567" max="14571" width="3.85546875" style="11" customWidth="1"/>
    <col min="14572" max="14572" width="4.42578125" style="11" customWidth="1"/>
    <col min="14573" max="14582" width="4.85546875" style="11" customWidth="1"/>
    <col min="14583" max="14585" width="5.42578125" style="11" customWidth="1"/>
    <col min="14586" max="14595" width="9.140625" style="11"/>
    <col min="14596" max="14596" width="4.28515625" style="11" customWidth="1"/>
    <col min="14597" max="14597" width="16.42578125" style="11" customWidth="1"/>
    <col min="14598" max="14628" width="4.7109375" style="11" customWidth="1"/>
    <col min="14629" max="14629" width="5.42578125" style="11" customWidth="1"/>
    <col min="14630" max="14630" width="4.7109375" style="11" customWidth="1"/>
    <col min="14631" max="14631" width="0.85546875" style="11" customWidth="1"/>
    <col min="14632" max="14664" width="4.7109375" style="11" customWidth="1"/>
    <col min="14665" max="14665" width="0.85546875" style="11" customWidth="1"/>
    <col min="14666" max="14676" width="4.7109375" style="11" customWidth="1"/>
    <col min="14677" max="14677" width="3.85546875" style="11" customWidth="1"/>
    <col min="14678" max="14694" width="4.7109375" style="11" customWidth="1"/>
    <col min="14695" max="14695" width="0.85546875" style="11" customWidth="1"/>
    <col min="14696" max="14703" width="4.7109375" style="11" customWidth="1"/>
    <col min="14704" max="14705" width="3.7109375" style="11" customWidth="1"/>
    <col min="14706" max="14722" width="4.7109375" style="11" customWidth="1"/>
    <col min="14723" max="14723" width="0.85546875" style="11" customWidth="1"/>
    <col min="14724" max="14744" width="4.7109375" style="11" customWidth="1"/>
    <col min="14745" max="14745" width="0.85546875" style="11" customWidth="1"/>
    <col min="14746" max="14752" width="4.7109375" style="11" customWidth="1"/>
    <col min="14753" max="14753" width="4.5703125" style="11" customWidth="1"/>
    <col min="14754" max="14770" width="4.7109375" style="11" customWidth="1"/>
    <col min="14771" max="14771" width="0.85546875" style="11" customWidth="1"/>
    <col min="14772" max="14785" width="4.7109375" style="11" customWidth="1"/>
    <col min="14786" max="14786" width="12.85546875" style="11" customWidth="1"/>
    <col min="14787" max="14787" width="4.7109375" style="11" customWidth="1"/>
    <col min="14788" max="14788" width="5.140625" style="11" customWidth="1"/>
    <col min="14789" max="14789" width="4.42578125" style="11" customWidth="1"/>
    <col min="14790" max="14801" width="4.7109375" style="11" customWidth="1"/>
    <col min="14802" max="14803" width="3.85546875" style="11" customWidth="1"/>
    <col min="14804" max="14804" width="4.28515625" style="11" customWidth="1"/>
    <col min="14805" max="14807" width="3.85546875" style="11" customWidth="1"/>
    <col min="14808" max="14808" width="4.28515625" style="11" customWidth="1"/>
    <col min="14809" max="14811" width="3.85546875" style="11" customWidth="1"/>
    <col min="14812" max="14813" width="4.28515625" style="11" customWidth="1"/>
    <col min="14814" max="14815" width="3.85546875" style="11" customWidth="1"/>
    <col min="14816" max="14816" width="5" style="11" customWidth="1"/>
    <col min="14817" max="14818" width="3.85546875" style="11" customWidth="1"/>
    <col min="14819" max="14821" width="4.28515625" style="11" customWidth="1"/>
    <col min="14822" max="14822" width="4.5703125" style="11" customWidth="1"/>
    <col min="14823" max="14827" width="3.85546875" style="11" customWidth="1"/>
    <col min="14828" max="14828" width="4.42578125" style="11" customWidth="1"/>
    <col min="14829" max="14838" width="4.85546875" style="11" customWidth="1"/>
    <col min="14839" max="14841" width="5.42578125" style="11" customWidth="1"/>
    <col min="14842" max="14851" width="9.140625" style="11"/>
    <col min="14852" max="14852" width="4.28515625" style="11" customWidth="1"/>
    <col min="14853" max="14853" width="16.42578125" style="11" customWidth="1"/>
    <col min="14854" max="14884" width="4.7109375" style="11" customWidth="1"/>
    <col min="14885" max="14885" width="5.42578125" style="11" customWidth="1"/>
    <col min="14886" max="14886" width="4.7109375" style="11" customWidth="1"/>
    <col min="14887" max="14887" width="0.85546875" style="11" customWidth="1"/>
    <col min="14888" max="14920" width="4.7109375" style="11" customWidth="1"/>
    <col min="14921" max="14921" width="0.85546875" style="11" customWidth="1"/>
    <col min="14922" max="14932" width="4.7109375" style="11" customWidth="1"/>
    <col min="14933" max="14933" width="3.85546875" style="11" customWidth="1"/>
    <col min="14934" max="14950" width="4.7109375" style="11" customWidth="1"/>
    <col min="14951" max="14951" width="0.85546875" style="11" customWidth="1"/>
    <col min="14952" max="14959" width="4.7109375" style="11" customWidth="1"/>
    <col min="14960" max="14961" width="3.7109375" style="11" customWidth="1"/>
    <col min="14962" max="14978" width="4.7109375" style="11" customWidth="1"/>
    <col min="14979" max="14979" width="0.85546875" style="11" customWidth="1"/>
    <col min="14980" max="15000" width="4.7109375" style="11" customWidth="1"/>
    <col min="15001" max="15001" width="0.85546875" style="11" customWidth="1"/>
    <col min="15002" max="15008" width="4.7109375" style="11" customWidth="1"/>
    <col min="15009" max="15009" width="4.5703125" style="11" customWidth="1"/>
    <col min="15010" max="15026" width="4.7109375" style="11" customWidth="1"/>
    <col min="15027" max="15027" width="0.85546875" style="11" customWidth="1"/>
    <col min="15028" max="15041" width="4.7109375" style="11" customWidth="1"/>
    <col min="15042" max="15042" width="12.85546875" style="11" customWidth="1"/>
    <col min="15043" max="15043" width="4.7109375" style="11" customWidth="1"/>
    <col min="15044" max="15044" width="5.140625" style="11" customWidth="1"/>
    <col min="15045" max="15045" width="4.42578125" style="11" customWidth="1"/>
    <col min="15046" max="15057" width="4.7109375" style="11" customWidth="1"/>
    <col min="15058" max="15059" width="3.85546875" style="11" customWidth="1"/>
    <col min="15060" max="15060" width="4.28515625" style="11" customWidth="1"/>
    <col min="15061" max="15063" width="3.85546875" style="11" customWidth="1"/>
    <col min="15064" max="15064" width="4.28515625" style="11" customWidth="1"/>
    <col min="15065" max="15067" width="3.85546875" style="11" customWidth="1"/>
    <col min="15068" max="15069" width="4.28515625" style="11" customWidth="1"/>
    <col min="15070" max="15071" width="3.85546875" style="11" customWidth="1"/>
    <col min="15072" max="15072" width="5" style="11" customWidth="1"/>
    <col min="15073" max="15074" width="3.85546875" style="11" customWidth="1"/>
    <col min="15075" max="15077" width="4.28515625" style="11" customWidth="1"/>
    <col min="15078" max="15078" width="4.5703125" style="11" customWidth="1"/>
    <col min="15079" max="15083" width="3.85546875" style="11" customWidth="1"/>
    <col min="15084" max="15084" width="4.42578125" style="11" customWidth="1"/>
    <col min="15085" max="15094" width="4.85546875" style="11" customWidth="1"/>
    <col min="15095" max="15097" width="5.42578125" style="11" customWidth="1"/>
    <col min="15098" max="15107" width="9.140625" style="11"/>
    <col min="15108" max="15108" width="4.28515625" style="11" customWidth="1"/>
    <col min="15109" max="15109" width="16.42578125" style="11" customWidth="1"/>
    <col min="15110" max="15140" width="4.7109375" style="11" customWidth="1"/>
    <col min="15141" max="15141" width="5.42578125" style="11" customWidth="1"/>
    <col min="15142" max="15142" width="4.7109375" style="11" customWidth="1"/>
    <col min="15143" max="15143" width="0.85546875" style="11" customWidth="1"/>
    <col min="15144" max="15176" width="4.7109375" style="11" customWidth="1"/>
    <col min="15177" max="15177" width="0.85546875" style="11" customWidth="1"/>
    <col min="15178" max="15188" width="4.7109375" style="11" customWidth="1"/>
    <col min="15189" max="15189" width="3.85546875" style="11" customWidth="1"/>
    <col min="15190" max="15206" width="4.7109375" style="11" customWidth="1"/>
    <col min="15207" max="15207" width="0.85546875" style="11" customWidth="1"/>
    <col min="15208" max="15215" width="4.7109375" style="11" customWidth="1"/>
    <col min="15216" max="15217" width="3.7109375" style="11" customWidth="1"/>
    <col min="15218" max="15234" width="4.7109375" style="11" customWidth="1"/>
    <col min="15235" max="15235" width="0.85546875" style="11" customWidth="1"/>
    <col min="15236" max="15256" width="4.7109375" style="11" customWidth="1"/>
    <col min="15257" max="15257" width="0.85546875" style="11" customWidth="1"/>
    <col min="15258" max="15264" width="4.7109375" style="11" customWidth="1"/>
    <col min="15265" max="15265" width="4.5703125" style="11" customWidth="1"/>
    <col min="15266" max="15282" width="4.7109375" style="11" customWidth="1"/>
    <col min="15283" max="15283" width="0.85546875" style="11" customWidth="1"/>
    <col min="15284" max="15297" width="4.7109375" style="11" customWidth="1"/>
    <col min="15298" max="15298" width="12.85546875" style="11" customWidth="1"/>
    <col min="15299" max="15299" width="4.7109375" style="11" customWidth="1"/>
    <col min="15300" max="15300" width="5.140625" style="11" customWidth="1"/>
    <col min="15301" max="15301" width="4.42578125" style="11" customWidth="1"/>
    <col min="15302" max="15313" width="4.7109375" style="11" customWidth="1"/>
    <col min="15314" max="15315" width="3.85546875" style="11" customWidth="1"/>
    <col min="15316" max="15316" width="4.28515625" style="11" customWidth="1"/>
    <col min="15317" max="15319" width="3.85546875" style="11" customWidth="1"/>
    <col min="15320" max="15320" width="4.28515625" style="11" customWidth="1"/>
    <col min="15321" max="15323" width="3.85546875" style="11" customWidth="1"/>
    <col min="15324" max="15325" width="4.28515625" style="11" customWidth="1"/>
    <col min="15326" max="15327" width="3.85546875" style="11" customWidth="1"/>
    <col min="15328" max="15328" width="5" style="11" customWidth="1"/>
    <col min="15329" max="15330" width="3.85546875" style="11" customWidth="1"/>
    <col min="15331" max="15333" width="4.28515625" style="11" customWidth="1"/>
    <col min="15334" max="15334" width="4.5703125" style="11" customWidth="1"/>
    <col min="15335" max="15339" width="3.85546875" style="11" customWidth="1"/>
    <col min="15340" max="15340" width="4.42578125" style="11" customWidth="1"/>
    <col min="15341" max="15350" width="4.85546875" style="11" customWidth="1"/>
    <col min="15351" max="15353" width="5.42578125" style="11" customWidth="1"/>
    <col min="15354" max="15363" width="9.140625" style="11"/>
    <col min="15364" max="15364" width="4.28515625" style="11" customWidth="1"/>
    <col min="15365" max="15365" width="16.42578125" style="11" customWidth="1"/>
    <col min="15366" max="15396" width="4.7109375" style="11" customWidth="1"/>
    <col min="15397" max="15397" width="5.42578125" style="11" customWidth="1"/>
    <col min="15398" max="15398" width="4.7109375" style="11" customWidth="1"/>
    <col min="15399" max="15399" width="0.85546875" style="11" customWidth="1"/>
    <col min="15400" max="15432" width="4.7109375" style="11" customWidth="1"/>
    <col min="15433" max="15433" width="0.85546875" style="11" customWidth="1"/>
    <col min="15434" max="15444" width="4.7109375" style="11" customWidth="1"/>
    <col min="15445" max="15445" width="3.85546875" style="11" customWidth="1"/>
    <col min="15446" max="15462" width="4.7109375" style="11" customWidth="1"/>
    <col min="15463" max="15463" width="0.85546875" style="11" customWidth="1"/>
    <col min="15464" max="15471" width="4.7109375" style="11" customWidth="1"/>
    <col min="15472" max="15473" width="3.7109375" style="11" customWidth="1"/>
    <col min="15474" max="15490" width="4.7109375" style="11" customWidth="1"/>
    <col min="15491" max="15491" width="0.85546875" style="11" customWidth="1"/>
    <col min="15492" max="15512" width="4.7109375" style="11" customWidth="1"/>
    <col min="15513" max="15513" width="0.85546875" style="11" customWidth="1"/>
    <col min="15514" max="15520" width="4.7109375" style="11" customWidth="1"/>
    <col min="15521" max="15521" width="4.5703125" style="11" customWidth="1"/>
    <col min="15522" max="15538" width="4.7109375" style="11" customWidth="1"/>
    <col min="15539" max="15539" width="0.85546875" style="11" customWidth="1"/>
    <col min="15540" max="15553" width="4.7109375" style="11" customWidth="1"/>
    <col min="15554" max="15554" width="12.85546875" style="11" customWidth="1"/>
    <col min="15555" max="15555" width="4.7109375" style="11" customWidth="1"/>
    <col min="15556" max="15556" width="5.140625" style="11" customWidth="1"/>
    <col min="15557" max="15557" width="4.42578125" style="11" customWidth="1"/>
    <col min="15558" max="15569" width="4.7109375" style="11" customWidth="1"/>
    <col min="15570" max="15571" width="3.85546875" style="11" customWidth="1"/>
    <col min="15572" max="15572" width="4.28515625" style="11" customWidth="1"/>
    <col min="15573" max="15575" width="3.85546875" style="11" customWidth="1"/>
    <col min="15576" max="15576" width="4.28515625" style="11" customWidth="1"/>
    <col min="15577" max="15579" width="3.85546875" style="11" customWidth="1"/>
    <col min="15580" max="15581" width="4.28515625" style="11" customWidth="1"/>
    <col min="15582" max="15583" width="3.85546875" style="11" customWidth="1"/>
    <col min="15584" max="15584" width="5" style="11" customWidth="1"/>
    <col min="15585" max="15586" width="3.85546875" style="11" customWidth="1"/>
    <col min="15587" max="15589" width="4.28515625" style="11" customWidth="1"/>
    <col min="15590" max="15590" width="4.5703125" style="11" customWidth="1"/>
    <col min="15591" max="15595" width="3.85546875" style="11" customWidth="1"/>
    <col min="15596" max="15596" width="4.42578125" style="11" customWidth="1"/>
    <col min="15597" max="15606" width="4.85546875" style="11" customWidth="1"/>
    <col min="15607" max="15609" width="5.42578125" style="11" customWidth="1"/>
    <col min="15610" max="15619" width="9.140625" style="11"/>
    <col min="15620" max="15620" width="4.28515625" style="11" customWidth="1"/>
    <col min="15621" max="15621" width="16.42578125" style="11" customWidth="1"/>
    <col min="15622" max="15652" width="4.7109375" style="11" customWidth="1"/>
    <col min="15653" max="15653" width="5.42578125" style="11" customWidth="1"/>
    <col min="15654" max="15654" width="4.7109375" style="11" customWidth="1"/>
    <col min="15655" max="15655" width="0.85546875" style="11" customWidth="1"/>
    <col min="15656" max="15688" width="4.7109375" style="11" customWidth="1"/>
    <col min="15689" max="15689" width="0.85546875" style="11" customWidth="1"/>
    <col min="15690" max="15700" width="4.7109375" style="11" customWidth="1"/>
    <col min="15701" max="15701" width="3.85546875" style="11" customWidth="1"/>
    <col min="15702" max="15718" width="4.7109375" style="11" customWidth="1"/>
    <col min="15719" max="15719" width="0.85546875" style="11" customWidth="1"/>
    <col min="15720" max="15727" width="4.7109375" style="11" customWidth="1"/>
    <col min="15728" max="15729" width="3.7109375" style="11" customWidth="1"/>
    <col min="15730" max="15746" width="4.7109375" style="11" customWidth="1"/>
    <col min="15747" max="15747" width="0.85546875" style="11" customWidth="1"/>
    <col min="15748" max="15768" width="4.7109375" style="11" customWidth="1"/>
    <col min="15769" max="15769" width="0.85546875" style="11" customWidth="1"/>
    <col min="15770" max="15776" width="4.7109375" style="11" customWidth="1"/>
    <col min="15777" max="15777" width="4.5703125" style="11" customWidth="1"/>
    <col min="15778" max="15794" width="4.7109375" style="11" customWidth="1"/>
    <col min="15795" max="15795" width="0.85546875" style="11" customWidth="1"/>
    <col min="15796" max="15809" width="4.7109375" style="11" customWidth="1"/>
    <col min="15810" max="15810" width="12.85546875" style="11" customWidth="1"/>
    <col min="15811" max="15811" width="4.7109375" style="11" customWidth="1"/>
    <col min="15812" max="15812" width="5.140625" style="11" customWidth="1"/>
    <col min="15813" max="15813" width="4.42578125" style="11" customWidth="1"/>
    <col min="15814" max="15825" width="4.7109375" style="11" customWidth="1"/>
    <col min="15826" max="15827" width="3.85546875" style="11" customWidth="1"/>
    <col min="15828" max="15828" width="4.28515625" style="11" customWidth="1"/>
    <col min="15829" max="15831" width="3.85546875" style="11" customWidth="1"/>
    <col min="15832" max="15832" width="4.28515625" style="11" customWidth="1"/>
    <col min="15833" max="15835" width="3.85546875" style="11" customWidth="1"/>
    <col min="15836" max="15837" width="4.28515625" style="11" customWidth="1"/>
    <col min="15838" max="15839" width="3.85546875" style="11" customWidth="1"/>
    <col min="15840" max="15840" width="5" style="11" customWidth="1"/>
    <col min="15841" max="15842" width="3.85546875" style="11" customWidth="1"/>
    <col min="15843" max="15845" width="4.28515625" style="11" customWidth="1"/>
    <col min="15846" max="15846" width="4.5703125" style="11" customWidth="1"/>
    <col min="15847" max="15851" width="3.85546875" style="11" customWidth="1"/>
    <col min="15852" max="15852" width="4.42578125" style="11" customWidth="1"/>
    <col min="15853" max="15862" width="4.85546875" style="11" customWidth="1"/>
    <col min="15863" max="15865" width="5.42578125" style="11" customWidth="1"/>
    <col min="15866" max="15875" width="9.140625" style="11"/>
    <col min="15876" max="15876" width="4.28515625" style="11" customWidth="1"/>
    <col min="15877" max="15877" width="16.42578125" style="11" customWidth="1"/>
    <col min="15878" max="15908" width="4.7109375" style="11" customWidth="1"/>
    <col min="15909" max="15909" width="5.42578125" style="11" customWidth="1"/>
    <col min="15910" max="15910" width="4.7109375" style="11" customWidth="1"/>
    <col min="15911" max="15911" width="0.85546875" style="11" customWidth="1"/>
    <col min="15912" max="15944" width="4.7109375" style="11" customWidth="1"/>
    <col min="15945" max="15945" width="0.85546875" style="11" customWidth="1"/>
    <col min="15946" max="15956" width="4.7109375" style="11" customWidth="1"/>
    <col min="15957" max="15957" width="3.85546875" style="11" customWidth="1"/>
    <col min="15958" max="15974" width="4.7109375" style="11" customWidth="1"/>
    <col min="15975" max="15975" width="0.85546875" style="11" customWidth="1"/>
    <col min="15976" max="15983" width="4.7109375" style="11" customWidth="1"/>
    <col min="15984" max="15985" width="3.7109375" style="11" customWidth="1"/>
    <col min="15986" max="16002" width="4.7109375" style="11" customWidth="1"/>
    <col min="16003" max="16003" width="0.85546875" style="11" customWidth="1"/>
    <col min="16004" max="16024" width="4.7109375" style="11" customWidth="1"/>
    <col min="16025" max="16025" width="0.85546875" style="11" customWidth="1"/>
    <col min="16026" max="16032" width="4.7109375" style="11" customWidth="1"/>
    <col min="16033" max="16033" width="4.5703125" style="11" customWidth="1"/>
    <col min="16034" max="16050" width="4.7109375" style="11" customWidth="1"/>
    <col min="16051" max="16051" width="0.85546875" style="11" customWidth="1"/>
    <col min="16052" max="16065" width="4.7109375" style="11" customWidth="1"/>
    <col min="16066" max="16066" width="12.85546875" style="11" customWidth="1"/>
    <col min="16067" max="16067" width="4.7109375" style="11" customWidth="1"/>
    <col min="16068" max="16068" width="5.140625" style="11" customWidth="1"/>
    <col min="16069" max="16069" width="4.42578125" style="11" customWidth="1"/>
    <col min="16070" max="16081" width="4.7109375" style="11" customWidth="1"/>
    <col min="16082" max="16083" width="3.85546875" style="11" customWidth="1"/>
    <col min="16084" max="16084" width="4.28515625" style="11" customWidth="1"/>
    <col min="16085" max="16087" width="3.85546875" style="11" customWidth="1"/>
    <col min="16088" max="16088" width="4.28515625" style="11" customWidth="1"/>
    <col min="16089" max="16091" width="3.85546875" style="11" customWidth="1"/>
    <col min="16092" max="16093" width="4.28515625" style="11" customWidth="1"/>
    <col min="16094" max="16095" width="3.85546875" style="11" customWidth="1"/>
    <col min="16096" max="16096" width="5" style="11" customWidth="1"/>
    <col min="16097" max="16098" width="3.85546875" style="11" customWidth="1"/>
    <col min="16099" max="16101" width="4.28515625" style="11" customWidth="1"/>
    <col min="16102" max="16102" width="4.5703125" style="11" customWidth="1"/>
    <col min="16103" max="16107" width="3.85546875" style="11" customWidth="1"/>
    <col min="16108" max="16108" width="4.42578125" style="11" customWidth="1"/>
    <col min="16109" max="16118" width="4.85546875" style="11" customWidth="1"/>
    <col min="16119" max="16121" width="5.42578125" style="11" customWidth="1"/>
    <col min="16122" max="16131" width="9.140625" style="11"/>
    <col min="16132" max="16132" width="4.28515625" style="11" customWidth="1"/>
    <col min="16133" max="16133" width="16.42578125" style="11" customWidth="1"/>
    <col min="16134" max="16164" width="4.7109375" style="11" customWidth="1"/>
    <col min="16165" max="16165" width="5.42578125" style="11" customWidth="1"/>
    <col min="16166" max="16166" width="4.7109375" style="11" customWidth="1"/>
    <col min="16167" max="16167" width="0.85546875" style="11" customWidth="1"/>
    <col min="16168" max="16200" width="4.7109375" style="11" customWidth="1"/>
    <col min="16201" max="16201" width="0.85546875" style="11" customWidth="1"/>
    <col min="16202" max="16212" width="4.7109375" style="11" customWidth="1"/>
    <col min="16213" max="16213" width="3.85546875" style="11" customWidth="1"/>
    <col min="16214" max="16230" width="4.7109375" style="11" customWidth="1"/>
    <col min="16231" max="16231" width="0.85546875" style="11" customWidth="1"/>
    <col min="16232" max="16239" width="4.7109375" style="11" customWidth="1"/>
    <col min="16240" max="16241" width="3.7109375" style="11" customWidth="1"/>
    <col min="16242" max="16258" width="4.7109375" style="11" customWidth="1"/>
    <col min="16259" max="16259" width="0.85546875" style="11" customWidth="1"/>
    <col min="16260" max="16280" width="4.7109375" style="11" customWidth="1"/>
    <col min="16281" max="16281" width="0.85546875" style="11" customWidth="1"/>
    <col min="16282" max="16288" width="4.7109375" style="11" customWidth="1"/>
    <col min="16289" max="16289" width="4.5703125" style="11" customWidth="1"/>
    <col min="16290" max="16306" width="4.7109375" style="11" customWidth="1"/>
    <col min="16307" max="16307" width="0.85546875" style="11" customWidth="1"/>
    <col min="16308" max="16321" width="4.7109375" style="11" customWidth="1"/>
    <col min="16322" max="16322" width="12.85546875" style="11" customWidth="1"/>
    <col min="16323" max="16323" width="4.7109375" style="11" customWidth="1"/>
    <col min="16324" max="16324" width="5.140625" style="11" customWidth="1"/>
    <col min="16325" max="16325" width="4.42578125" style="11" customWidth="1"/>
    <col min="16326" max="16337" width="4.7109375" style="11" customWidth="1"/>
    <col min="16338" max="16339" width="3.85546875" style="11" customWidth="1"/>
    <col min="16340" max="16340" width="4.28515625" style="11" customWidth="1"/>
    <col min="16341" max="16343" width="3.85546875" style="11" customWidth="1"/>
    <col min="16344" max="16344" width="4.28515625" style="11" customWidth="1"/>
    <col min="16345" max="16347" width="3.85546875" style="11" customWidth="1"/>
    <col min="16348" max="16349" width="4.28515625" style="11" customWidth="1"/>
    <col min="16350" max="16351" width="3.85546875" style="11" customWidth="1"/>
    <col min="16352" max="16352" width="5" style="11" customWidth="1"/>
    <col min="16353" max="16354" width="3.85546875" style="11" customWidth="1"/>
    <col min="16355" max="16357" width="4.28515625" style="11" customWidth="1"/>
    <col min="16358" max="16358" width="4.5703125" style="11" customWidth="1"/>
    <col min="16359" max="16363" width="3.85546875" style="11" customWidth="1"/>
    <col min="16364" max="16364" width="4.42578125" style="11" customWidth="1"/>
    <col min="16365" max="16374" width="4.85546875" style="11" customWidth="1"/>
    <col min="16375" max="16377" width="5.42578125" style="11" customWidth="1"/>
    <col min="16378" max="16384" width="9.140625" style="11"/>
  </cols>
  <sheetData>
    <row r="1" spans="1:249" ht="12" thickBot="1">
      <c r="A1" s="224"/>
      <c r="B1" s="224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6"/>
      <c r="AH1" s="227"/>
      <c r="AI1" s="226"/>
      <c r="AJ1" s="227"/>
      <c r="AK1" s="228"/>
      <c r="AL1" s="225"/>
      <c r="AM1" s="225"/>
      <c r="AN1" s="225"/>
      <c r="AO1" s="225"/>
      <c r="AP1" s="225"/>
      <c r="AQ1" s="225"/>
      <c r="AR1" s="225"/>
      <c r="AS1" s="225"/>
      <c r="AT1" s="225"/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5"/>
      <c r="BF1" s="225"/>
      <c r="BG1" s="225"/>
      <c r="BH1" s="225"/>
      <c r="BI1" s="225"/>
      <c r="BJ1" s="225"/>
      <c r="BK1" s="225"/>
      <c r="BL1" s="225"/>
      <c r="BM1" s="225"/>
      <c r="BN1" s="225"/>
      <c r="BO1" s="225"/>
      <c r="BP1" s="225"/>
      <c r="BQ1" s="226"/>
      <c r="BR1" s="227"/>
      <c r="BS1" s="229"/>
      <c r="BT1" s="225"/>
      <c r="BU1" s="225"/>
      <c r="BV1" s="225"/>
      <c r="BW1" s="225"/>
      <c r="BX1" s="225"/>
      <c r="BY1" s="225"/>
      <c r="BZ1" s="225"/>
      <c r="CA1" s="225"/>
      <c r="CB1" s="225"/>
      <c r="CC1" s="225"/>
      <c r="CD1" s="225"/>
      <c r="CE1" s="225"/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  <c r="CQ1" s="225"/>
      <c r="CR1" s="225"/>
      <c r="CS1" s="225"/>
      <c r="CT1" s="225"/>
      <c r="CU1" s="230"/>
      <c r="CV1" s="227"/>
      <c r="CW1" s="229"/>
      <c r="CX1" s="225"/>
      <c r="CY1" s="225"/>
      <c r="CZ1" s="225"/>
      <c r="DA1" s="225"/>
      <c r="DB1" s="225"/>
      <c r="DC1" s="225"/>
      <c r="DD1" s="225"/>
      <c r="DE1" s="225"/>
      <c r="DF1" s="225"/>
      <c r="DG1" s="225"/>
      <c r="DH1" s="225"/>
      <c r="DI1" s="225"/>
      <c r="DJ1" s="225"/>
      <c r="DK1" s="225"/>
      <c r="DL1" s="225"/>
      <c r="DM1" s="225"/>
      <c r="DN1" s="225"/>
      <c r="DO1" s="225"/>
      <c r="DP1" s="225"/>
      <c r="DQ1" s="225"/>
      <c r="DR1" s="225"/>
      <c r="DS1" s="225"/>
      <c r="DT1" s="225"/>
      <c r="DU1" s="225"/>
      <c r="DV1" s="225"/>
      <c r="DW1" s="230"/>
      <c r="DX1" s="227"/>
      <c r="DY1" s="229"/>
      <c r="DZ1" s="225"/>
      <c r="EA1" s="225"/>
      <c r="EB1" s="225"/>
      <c r="EC1" s="225"/>
      <c r="ED1" s="225"/>
      <c r="EE1" s="225"/>
      <c r="EF1" s="225"/>
      <c r="EG1" s="225"/>
      <c r="EH1" s="231"/>
      <c r="EI1" s="231"/>
      <c r="EJ1" s="231"/>
      <c r="EK1" s="231"/>
      <c r="EL1" s="225"/>
      <c r="EM1" s="225"/>
      <c r="EN1" s="231"/>
      <c r="EO1" s="231"/>
      <c r="EP1" s="231"/>
      <c r="EQ1" s="225"/>
      <c r="ER1" s="225"/>
      <c r="ES1" s="226"/>
      <c r="ET1" s="227"/>
      <c r="EU1" s="229"/>
      <c r="EV1" s="231"/>
      <c r="EW1" s="231"/>
      <c r="EX1" s="231"/>
      <c r="EY1" s="231"/>
      <c r="EZ1" s="231"/>
      <c r="FA1" s="231"/>
      <c r="FB1" s="232"/>
      <c r="FC1" s="232"/>
      <c r="FD1" s="231"/>
      <c r="FE1" s="231"/>
      <c r="FF1" s="231"/>
      <c r="FG1" s="231"/>
      <c r="FH1" s="231"/>
      <c r="FI1" s="231"/>
      <c r="FJ1" s="231"/>
      <c r="FK1" s="231"/>
      <c r="FL1" s="231"/>
      <c r="FM1" s="231"/>
      <c r="FN1" s="231"/>
      <c r="FO1" s="231"/>
      <c r="FP1" s="231"/>
      <c r="FQ1" s="231"/>
      <c r="FR1" s="231"/>
      <c r="FS1" s="226"/>
      <c r="FT1" s="227"/>
      <c r="FU1" s="229"/>
      <c r="FV1" s="231"/>
      <c r="FW1" s="231"/>
      <c r="FX1" s="231"/>
      <c r="FY1" s="225"/>
      <c r="FZ1" s="225"/>
      <c r="GA1" s="225"/>
      <c r="GB1" s="225"/>
      <c r="GC1" s="225"/>
      <c r="GD1" s="225"/>
      <c r="GE1" s="226"/>
      <c r="GF1" s="233"/>
      <c r="GG1" s="233"/>
      <c r="GH1" s="233"/>
      <c r="GI1" s="233"/>
      <c r="GJ1" s="233"/>
      <c r="GK1" s="231"/>
      <c r="GL1" s="231"/>
      <c r="GM1" s="231"/>
      <c r="GN1" s="231"/>
      <c r="GO1" s="231"/>
      <c r="GP1" s="231"/>
      <c r="GQ1" s="231"/>
      <c r="GR1" s="231"/>
      <c r="GS1" s="231"/>
      <c r="GT1" s="231"/>
      <c r="GU1" s="226"/>
      <c r="GV1" s="227"/>
      <c r="GW1" s="226"/>
      <c r="GX1" s="226"/>
      <c r="GY1" s="226"/>
      <c r="GZ1" s="225"/>
      <c r="HA1" s="225"/>
      <c r="HB1" s="225"/>
      <c r="HC1" s="226"/>
      <c r="HD1" s="225"/>
      <c r="HE1" s="225"/>
      <c r="HF1" s="225"/>
      <c r="HG1" s="226"/>
      <c r="HH1" s="225"/>
      <c r="HI1" s="225"/>
      <c r="HJ1" s="225"/>
      <c r="HK1" s="225"/>
      <c r="HL1" s="226"/>
      <c r="HM1" s="225"/>
      <c r="HN1" s="225"/>
      <c r="HO1" s="225"/>
      <c r="HP1" s="225"/>
      <c r="HQ1" s="225"/>
      <c r="HR1" s="225"/>
      <c r="HS1" s="225"/>
      <c r="HT1" s="226"/>
      <c r="HU1" s="226"/>
      <c r="HV1" s="226"/>
      <c r="HW1" s="226"/>
      <c r="HX1" s="226"/>
      <c r="HY1" s="226"/>
      <c r="HZ1" s="226"/>
      <c r="IA1" s="226"/>
      <c r="IB1" s="226"/>
      <c r="IC1" s="232"/>
      <c r="ID1" s="232"/>
      <c r="IE1" s="232"/>
      <c r="IF1" s="232"/>
      <c r="IG1" s="232"/>
      <c r="IH1" s="232"/>
      <c r="II1" s="232"/>
      <c r="IJ1" s="232"/>
      <c r="IK1" s="232"/>
      <c r="IL1" s="232"/>
    </row>
    <row r="2" spans="1:249" s="239" customFormat="1" ht="12.75" customHeight="1" thickTop="1" thickBot="1">
      <c r="A2" s="235"/>
      <c r="B2" s="236"/>
      <c r="C2" s="1309" t="s">
        <v>161</v>
      </c>
      <c r="D2" s="1309"/>
      <c r="E2" s="1309"/>
      <c r="F2" s="1309"/>
      <c r="G2" s="1309"/>
      <c r="H2" s="1309"/>
      <c r="I2" s="1309"/>
      <c r="J2" s="1309"/>
      <c r="K2" s="1309"/>
      <c r="L2" s="1309"/>
      <c r="M2" s="1309"/>
      <c r="N2" s="1309"/>
      <c r="O2" s="1309"/>
      <c r="P2" s="1309"/>
      <c r="Q2" s="1309"/>
      <c r="R2" s="1309"/>
      <c r="S2" s="1309"/>
      <c r="T2" s="1309"/>
      <c r="U2" s="1309"/>
      <c r="V2" s="1309"/>
      <c r="W2" s="1309"/>
      <c r="X2" s="1309"/>
      <c r="Y2" s="1309"/>
      <c r="Z2" s="1309"/>
      <c r="AA2" s="1309"/>
      <c r="AB2" s="1309"/>
      <c r="AC2" s="1309"/>
      <c r="AD2" s="1309"/>
      <c r="AE2" s="1309"/>
      <c r="AF2" s="1309"/>
      <c r="AG2" s="1309"/>
      <c r="AH2" s="1309"/>
      <c r="AI2" s="1309"/>
      <c r="AJ2" s="1309"/>
      <c r="AK2" s="237"/>
      <c r="AL2" s="1309" t="s">
        <v>162</v>
      </c>
      <c r="AM2" s="1309"/>
      <c r="AN2" s="1309"/>
      <c r="AO2" s="1309"/>
      <c r="AP2" s="1309"/>
      <c r="AQ2" s="1309"/>
      <c r="AR2" s="1309"/>
      <c r="AS2" s="1309"/>
      <c r="AT2" s="1309"/>
      <c r="AU2" s="1309"/>
      <c r="AV2" s="1309"/>
      <c r="AW2" s="1309"/>
      <c r="AX2" s="1309"/>
      <c r="AY2" s="1309"/>
      <c r="AZ2" s="1309"/>
      <c r="BA2" s="1309"/>
      <c r="BB2" s="1309"/>
      <c r="BC2" s="1309"/>
      <c r="BD2" s="1309"/>
      <c r="BE2" s="1309"/>
      <c r="BF2" s="1309"/>
      <c r="BG2" s="1309"/>
      <c r="BH2" s="1309"/>
      <c r="BI2" s="1309"/>
      <c r="BJ2" s="1309"/>
      <c r="BK2" s="1309"/>
      <c r="BL2" s="1309"/>
      <c r="BM2" s="1309"/>
      <c r="BN2" s="1309"/>
      <c r="BO2" s="1309"/>
      <c r="BP2" s="1309"/>
      <c r="BQ2" s="1309"/>
      <c r="BR2" s="1310"/>
      <c r="BS2" s="238"/>
      <c r="BT2" s="1311" t="s">
        <v>163</v>
      </c>
      <c r="BU2" s="1309"/>
      <c r="BV2" s="1309"/>
      <c r="BW2" s="1309"/>
      <c r="BX2" s="1309"/>
      <c r="BY2" s="1309"/>
      <c r="BZ2" s="1309"/>
      <c r="CA2" s="1309"/>
      <c r="CB2" s="1309"/>
      <c r="CC2" s="1309"/>
      <c r="CD2" s="1309"/>
      <c r="CE2" s="1309"/>
      <c r="CF2" s="1309"/>
      <c r="CG2" s="1309"/>
      <c r="CH2" s="1309"/>
      <c r="CI2" s="1309"/>
      <c r="CJ2" s="1309"/>
      <c r="CK2" s="1309"/>
      <c r="CL2" s="1309"/>
      <c r="CM2" s="1309"/>
      <c r="CN2" s="1309"/>
      <c r="CO2" s="1309"/>
      <c r="CP2" s="1309"/>
      <c r="CQ2" s="1309"/>
      <c r="CR2" s="1309"/>
      <c r="CS2" s="1309"/>
      <c r="CT2" s="1309"/>
      <c r="CU2" s="1309"/>
      <c r="CV2" s="1310"/>
      <c r="CW2" s="238"/>
      <c r="CX2" s="1311" t="s">
        <v>164</v>
      </c>
      <c r="CY2" s="1309"/>
      <c r="CZ2" s="1309"/>
      <c r="DA2" s="1309"/>
      <c r="DB2" s="1309"/>
      <c r="DC2" s="1309"/>
      <c r="DD2" s="1309"/>
      <c r="DE2" s="1309"/>
      <c r="DF2" s="1309"/>
      <c r="DG2" s="1309"/>
      <c r="DH2" s="1309"/>
      <c r="DI2" s="1309"/>
      <c r="DJ2" s="1309"/>
      <c r="DK2" s="1309"/>
      <c r="DL2" s="1309"/>
      <c r="DM2" s="1309"/>
      <c r="DN2" s="1309"/>
      <c r="DO2" s="1309"/>
      <c r="DP2" s="1309"/>
      <c r="DQ2" s="1309"/>
      <c r="DR2" s="1309"/>
      <c r="DS2" s="1309"/>
      <c r="DT2" s="1309"/>
      <c r="DU2" s="1309"/>
      <c r="DV2" s="1309"/>
      <c r="DW2" s="1309"/>
      <c r="DX2" s="1310"/>
      <c r="DY2" s="238"/>
      <c r="DZ2" s="1311" t="s">
        <v>165</v>
      </c>
      <c r="EA2" s="1309"/>
      <c r="EB2" s="1309"/>
      <c r="EC2" s="1309"/>
      <c r="ED2" s="1309"/>
      <c r="EE2" s="1309"/>
      <c r="EF2" s="1309"/>
      <c r="EG2" s="1309"/>
      <c r="EH2" s="1309"/>
      <c r="EI2" s="1309"/>
      <c r="EJ2" s="1309"/>
      <c r="EK2" s="1309"/>
      <c r="EL2" s="1309"/>
      <c r="EM2" s="1309"/>
      <c r="EN2" s="1309"/>
      <c r="EO2" s="1309"/>
      <c r="EP2" s="1309"/>
      <c r="EQ2" s="1309"/>
      <c r="ER2" s="1309"/>
      <c r="ES2" s="1309"/>
      <c r="ET2" s="1310"/>
      <c r="EU2" s="238"/>
      <c r="EV2" s="1311" t="s">
        <v>166</v>
      </c>
      <c r="EW2" s="1309"/>
      <c r="EX2" s="1309"/>
      <c r="EY2" s="1309"/>
      <c r="EZ2" s="1309"/>
      <c r="FA2" s="1309"/>
      <c r="FB2" s="1309"/>
      <c r="FC2" s="1309"/>
      <c r="FD2" s="1309"/>
      <c r="FE2" s="1309"/>
      <c r="FF2" s="1309"/>
      <c r="FG2" s="1309"/>
      <c r="FH2" s="1309"/>
      <c r="FI2" s="1309"/>
      <c r="FJ2" s="1309"/>
      <c r="FK2" s="1309"/>
      <c r="FL2" s="1309"/>
      <c r="FM2" s="1309"/>
      <c r="FN2" s="1309"/>
      <c r="FO2" s="1309"/>
      <c r="FP2" s="1309"/>
      <c r="FQ2" s="1309"/>
      <c r="FR2" s="1309"/>
      <c r="FS2" s="1309"/>
      <c r="FT2" s="1310"/>
      <c r="FU2" s="238"/>
      <c r="FV2" s="1311" t="s">
        <v>167</v>
      </c>
      <c r="FW2" s="1309"/>
      <c r="FX2" s="1309"/>
      <c r="FY2" s="1309"/>
      <c r="FZ2" s="1309"/>
      <c r="GA2" s="1309"/>
      <c r="GB2" s="1309"/>
      <c r="GC2" s="1309"/>
      <c r="GD2" s="1309"/>
      <c r="GE2" s="1309"/>
      <c r="GF2" s="1310"/>
      <c r="GG2" s="1311" t="s">
        <v>140</v>
      </c>
      <c r="GH2" s="1309"/>
      <c r="GI2" s="1309"/>
      <c r="GJ2" s="1310"/>
      <c r="GK2" s="1311" t="s">
        <v>168</v>
      </c>
      <c r="GL2" s="1309"/>
      <c r="GM2" s="1309"/>
      <c r="GN2" s="1309"/>
      <c r="GO2" s="1309"/>
      <c r="GP2" s="1309"/>
      <c r="GQ2" s="1309"/>
      <c r="GR2" s="1309"/>
      <c r="GS2" s="1309"/>
      <c r="GT2" s="1309"/>
      <c r="GU2" s="1309"/>
      <c r="GV2" s="1310"/>
      <c r="GW2" s="1311" t="s">
        <v>169</v>
      </c>
      <c r="GX2" s="1309"/>
      <c r="GY2" s="1310"/>
      <c r="GZ2" s="1318" t="s">
        <v>170</v>
      </c>
      <c r="HA2" s="1319"/>
      <c r="HB2" s="1319"/>
      <c r="HC2" s="1320"/>
      <c r="HD2" s="1318" t="s">
        <v>171</v>
      </c>
      <c r="HE2" s="1319"/>
      <c r="HF2" s="1319"/>
      <c r="HG2" s="1320"/>
      <c r="HH2" s="1318" t="s">
        <v>172</v>
      </c>
      <c r="HI2" s="1319"/>
      <c r="HJ2" s="1319"/>
      <c r="HK2" s="1319"/>
      <c r="HL2" s="1320"/>
      <c r="HM2" s="1318" t="s">
        <v>173</v>
      </c>
      <c r="HN2" s="1319"/>
      <c r="HO2" s="1319"/>
      <c r="HP2" s="1319"/>
      <c r="HQ2" s="1319"/>
      <c r="HR2" s="1319"/>
      <c r="HS2" s="1319"/>
      <c r="HT2" s="1319"/>
      <c r="HU2" s="1318" t="s">
        <v>145</v>
      </c>
      <c r="HV2" s="1319"/>
      <c r="HW2" s="1319"/>
      <c r="HX2" s="1319"/>
      <c r="HY2" s="1319"/>
      <c r="HZ2" s="1319"/>
      <c r="IA2" s="1319"/>
      <c r="IB2" s="1320"/>
      <c r="IC2" s="1312" t="s">
        <v>174</v>
      </c>
      <c r="ID2" s="1313"/>
      <c r="IE2" s="1313"/>
      <c r="IF2" s="1313"/>
      <c r="IG2" s="1314"/>
      <c r="IH2" s="1312" t="s">
        <v>175</v>
      </c>
      <c r="II2" s="1313"/>
      <c r="IJ2" s="1313"/>
      <c r="IK2" s="1313"/>
      <c r="IL2" s="1313"/>
      <c r="IM2" s="1315" t="s">
        <v>176</v>
      </c>
      <c r="IN2" s="1316"/>
      <c r="IO2" s="1317"/>
    </row>
    <row r="3" spans="1:249" s="283" customFormat="1" ht="42.75" customHeight="1">
      <c r="A3" s="240" t="s">
        <v>126</v>
      </c>
      <c r="B3" s="241" t="s">
        <v>148</v>
      </c>
      <c r="C3" s="242" t="s">
        <v>177</v>
      </c>
      <c r="D3" s="242" t="s">
        <v>178</v>
      </c>
      <c r="E3" s="242" t="s">
        <v>179</v>
      </c>
      <c r="F3" s="242" t="s">
        <v>180</v>
      </c>
      <c r="G3" s="242" t="s">
        <v>181</v>
      </c>
      <c r="H3" s="242" t="s">
        <v>182</v>
      </c>
      <c r="I3" s="242" t="s">
        <v>183</v>
      </c>
      <c r="J3" s="242" t="s">
        <v>184</v>
      </c>
      <c r="K3" s="242" t="s">
        <v>738</v>
      </c>
      <c r="L3" s="242" t="s">
        <v>207</v>
      </c>
      <c r="M3" s="242" t="s">
        <v>755</v>
      </c>
      <c r="N3" s="242" t="s">
        <v>740</v>
      </c>
      <c r="O3" s="242" t="s">
        <v>186</v>
      </c>
      <c r="P3" s="242" t="s">
        <v>187</v>
      </c>
      <c r="Q3" s="242" t="s">
        <v>188</v>
      </c>
      <c r="R3" s="242" t="s">
        <v>189</v>
      </c>
      <c r="S3" s="242" t="s">
        <v>190</v>
      </c>
      <c r="T3" s="242" t="s">
        <v>191</v>
      </c>
      <c r="U3" s="242" t="s">
        <v>192</v>
      </c>
      <c r="V3" s="242" t="s">
        <v>345</v>
      </c>
      <c r="W3" s="242" t="s">
        <v>194</v>
      </c>
      <c r="X3" s="242" t="s">
        <v>195</v>
      </c>
      <c r="Y3" s="242" t="s">
        <v>718</v>
      </c>
      <c r="Z3" s="242" t="s">
        <v>197</v>
      </c>
      <c r="AA3" s="242" t="s">
        <v>198</v>
      </c>
      <c r="AB3" s="242" t="s">
        <v>307</v>
      </c>
      <c r="AC3" s="242" t="s">
        <v>200</v>
      </c>
      <c r="AD3" s="242" t="s">
        <v>201</v>
      </c>
      <c r="AE3" s="242" t="s">
        <v>202</v>
      </c>
      <c r="AF3" s="242"/>
      <c r="AG3" s="243" t="s">
        <v>203</v>
      </c>
      <c r="AH3" s="244" t="s">
        <v>150</v>
      </c>
      <c r="AI3" s="243" t="s">
        <v>204</v>
      </c>
      <c r="AJ3" s="245" t="s">
        <v>150</v>
      </c>
      <c r="AK3" s="246"/>
      <c r="AL3" s="247"/>
      <c r="AM3" s="248" t="s">
        <v>205</v>
      </c>
      <c r="AN3" s="248" t="s">
        <v>178</v>
      </c>
      <c r="AO3" s="248" t="s">
        <v>179</v>
      </c>
      <c r="AP3" s="248" t="s">
        <v>180</v>
      </c>
      <c r="AQ3" s="242" t="s">
        <v>181</v>
      </c>
      <c r="AR3" s="242" t="s">
        <v>182</v>
      </c>
      <c r="AS3" s="242" t="s">
        <v>183</v>
      </c>
      <c r="AT3" s="242" t="s">
        <v>738</v>
      </c>
      <c r="AU3" s="242" t="s">
        <v>185</v>
      </c>
      <c r="AV3" s="242" t="s">
        <v>755</v>
      </c>
      <c r="AW3" s="242" t="s">
        <v>207</v>
      </c>
      <c r="AX3" s="242" t="s">
        <v>740</v>
      </c>
      <c r="AY3" s="242" t="s">
        <v>209</v>
      </c>
      <c r="AZ3" s="242" t="s">
        <v>188</v>
      </c>
      <c r="BA3" s="242"/>
      <c r="BB3" s="242" t="s">
        <v>189</v>
      </c>
      <c r="BC3" s="242" t="s">
        <v>190</v>
      </c>
      <c r="BD3" s="242" t="s">
        <v>210</v>
      </c>
      <c r="BE3" s="242" t="s">
        <v>192</v>
      </c>
      <c r="BF3" s="242" t="s">
        <v>345</v>
      </c>
      <c r="BG3" s="242" t="s">
        <v>194</v>
      </c>
      <c r="BH3" s="242" t="s">
        <v>195</v>
      </c>
      <c r="BI3" s="242" t="s">
        <v>718</v>
      </c>
      <c r="BJ3" s="242" t="s">
        <v>197</v>
      </c>
      <c r="BK3" s="242" t="s">
        <v>198</v>
      </c>
      <c r="BL3" s="242" t="s">
        <v>196</v>
      </c>
      <c r="BM3" s="242" t="s">
        <v>307</v>
      </c>
      <c r="BN3" s="242" t="s">
        <v>200</v>
      </c>
      <c r="BO3" s="242" t="s">
        <v>211</v>
      </c>
      <c r="BP3" s="242" t="s">
        <v>202</v>
      </c>
      <c r="BQ3" s="243" t="s">
        <v>212</v>
      </c>
      <c r="BR3" s="244" t="s">
        <v>150</v>
      </c>
      <c r="BS3" s="249"/>
      <c r="BT3" s="250"/>
      <c r="BU3" s="242" t="s">
        <v>205</v>
      </c>
      <c r="BV3" s="242" t="s">
        <v>178</v>
      </c>
      <c r="BW3" s="242" t="s">
        <v>179</v>
      </c>
      <c r="BX3" s="242" t="s">
        <v>180</v>
      </c>
      <c r="BY3" s="242" t="s">
        <v>181</v>
      </c>
      <c r="BZ3" s="242" t="s">
        <v>182</v>
      </c>
      <c r="CA3" s="242" t="s">
        <v>183</v>
      </c>
      <c r="CB3" s="242" t="s">
        <v>206</v>
      </c>
      <c r="CC3" s="242" t="s">
        <v>738</v>
      </c>
      <c r="CD3" s="242" t="s">
        <v>207</v>
      </c>
      <c r="CE3" s="242" t="s">
        <v>208</v>
      </c>
      <c r="CF3" s="242" t="s">
        <v>188</v>
      </c>
      <c r="CG3" s="242" t="s">
        <v>189</v>
      </c>
      <c r="CH3" s="242" t="s">
        <v>190</v>
      </c>
      <c r="CI3" s="242" t="s">
        <v>210</v>
      </c>
      <c r="CJ3" s="242" t="s">
        <v>192</v>
      </c>
      <c r="CK3" s="242" t="s">
        <v>193</v>
      </c>
      <c r="CL3" s="242" t="s">
        <v>195</v>
      </c>
      <c r="CM3" s="242" t="s">
        <v>196</v>
      </c>
      <c r="CN3" s="242" t="s">
        <v>198</v>
      </c>
      <c r="CO3" s="242" t="s">
        <v>199</v>
      </c>
      <c r="CP3" s="242" t="s">
        <v>200</v>
      </c>
      <c r="CQ3" s="242" t="s">
        <v>201</v>
      </c>
      <c r="CR3" s="242" t="s">
        <v>213</v>
      </c>
      <c r="CS3" s="242" t="s">
        <v>192</v>
      </c>
      <c r="CT3" s="242" t="s">
        <v>217</v>
      </c>
      <c r="CU3" s="251" t="s">
        <v>212</v>
      </c>
      <c r="CV3" s="244" t="s">
        <v>150</v>
      </c>
      <c r="CW3" s="249"/>
      <c r="CX3" s="250"/>
      <c r="CY3" s="248" t="s">
        <v>205</v>
      </c>
      <c r="CZ3" s="248" t="s">
        <v>178</v>
      </c>
      <c r="DA3" s="248" t="s">
        <v>179</v>
      </c>
      <c r="DB3" s="242" t="s">
        <v>214</v>
      </c>
      <c r="DC3" s="242" t="s">
        <v>182</v>
      </c>
      <c r="DD3" s="242" t="s">
        <v>183</v>
      </c>
      <c r="DE3" s="242" t="s">
        <v>215</v>
      </c>
      <c r="DF3" s="242" t="s">
        <v>207</v>
      </c>
      <c r="DG3" s="242" t="s">
        <v>208</v>
      </c>
      <c r="DH3" s="242" t="s">
        <v>216</v>
      </c>
      <c r="DI3" s="242" t="s">
        <v>188</v>
      </c>
      <c r="DJ3" s="242" t="s">
        <v>189</v>
      </c>
      <c r="DK3" s="242" t="s">
        <v>190</v>
      </c>
      <c r="DL3" s="242" t="s">
        <v>210</v>
      </c>
      <c r="DM3" s="242" t="s">
        <v>192</v>
      </c>
      <c r="DN3" s="242" t="s">
        <v>345</v>
      </c>
      <c r="DO3" s="242" t="s">
        <v>194</v>
      </c>
      <c r="DP3" s="242" t="s">
        <v>195</v>
      </c>
      <c r="DQ3" s="242" t="s">
        <v>196</v>
      </c>
      <c r="DR3" s="242" t="s">
        <v>198</v>
      </c>
      <c r="DS3" s="242" t="s">
        <v>200</v>
      </c>
      <c r="DT3" s="242" t="s">
        <v>201</v>
      </c>
      <c r="DU3" s="242" t="s">
        <v>217</v>
      </c>
      <c r="DV3" s="242"/>
      <c r="DW3" s="251" t="s">
        <v>212</v>
      </c>
      <c r="DX3" s="244" t="s">
        <v>150</v>
      </c>
      <c r="DY3" s="249"/>
      <c r="DZ3" s="250"/>
      <c r="EA3" s="248" t="s">
        <v>205</v>
      </c>
      <c r="EB3" s="248" t="s">
        <v>179</v>
      </c>
      <c r="EC3" s="248" t="s">
        <v>214</v>
      </c>
      <c r="ED3" s="248" t="s">
        <v>182</v>
      </c>
      <c r="EE3" s="248" t="s">
        <v>183</v>
      </c>
      <c r="EF3" s="248" t="s">
        <v>215</v>
      </c>
      <c r="EG3" s="248" t="s">
        <v>188</v>
      </c>
      <c r="EH3" s="252" t="s">
        <v>189</v>
      </c>
      <c r="EI3" s="252" t="s">
        <v>190</v>
      </c>
      <c r="EJ3" s="252" t="s">
        <v>196</v>
      </c>
      <c r="EK3" s="252" t="s">
        <v>192</v>
      </c>
      <c r="EL3" s="242" t="s">
        <v>193</v>
      </c>
      <c r="EM3" s="242" t="s">
        <v>194</v>
      </c>
      <c r="EN3" s="242" t="s">
        <v>198</v>
      </c>
      <c r="EO3" s="242" t="s">
        <v>200</v>
      </c>
      <c r="EP3" s="252" t="s">
        <v>201</v>
      </c>
      <c r="EQ3" s="242"/>
      <c r="ER3" s="242"/>
      <c r="ES3" s="243" t="s">
        <v>212</v>
      </c>
      <c r="ET3" s="244" t="s">
        <v>150</v>
      </c>
      <c r="EU3" s="249"/>
      <c r="EV3" s="1321" t="s">
        <v>218</v>
      </c>
      <c r="EW3" s="1322"/>
      <c r="EX3" s="1322"/>
      <c r="EY3" s="1322"/>
      <c r="EZ3" s="1322"/>
      <c r="FA3" s="1322"/>
      <c r="FB3" s="1323" t="s">
        <v>219</v>
      </c>
      <c r="FC3" s="1324"/>
      <c r="FD3" s="253" t="s">
        <v>205</v>
      </c>
      <c r="FE3" s="252" t="s">
        <v>178</v>
      </c>
      <c r="FF3" s="252" t="s">
        <v>220</v>
      </c>
      <c r="FG3" s="252" t="s">
        <v>183</v>
      </c>
      <c r="FH3" s="252" t="s">
        <v>756</v>
      </c>
      <c r="FI3" s="252" t="s">
        <v>187</v>
      </c>
      <c r="FJ3" s="252" t="s">
        <v>189</v>
      </c>
      <c r="FK3" s="252" t="s">
        <v>221</v>
      </c>
      <c r="FL3" s="252" t="s">
        <v>193</v>
      </c>
      <c r="FM3" s="252" t="s">
        <v>195</v>
      </c>
      <c r="FN3" s="252" t="s">
        <v>199</v>
      </c>
      <c r="FO3" s="252" t="s">
        <v>222</v>
      </c>
      <c r="FP3" s="252" t="s">
        <v>211</v>
      </c>
      <c r="FQ3" s="252"/>
      <c r="FR3" s="252" t="s">
        <v>202</v>
      </c>
      <c r="FS3" s="243" t="s">
        <v>212</v>
      </c>
      <c r="FT3" s="244" t="s">
        <v>150</v>
      </c>
      <c r="FU3" s="249"/>
      <c r="FV3" s="254" t="s">
        <v>205</v>
      </c>
      <c r="FW3" s="255" t="s">
        <v>182</v>
      </c>
      <c r="FX3" s="255" t="s">
        <v>183</v>
      </c>
      <c r="FY3" s="242" t="s">
        <v>189</v>
      </c>
      <c r="FZ3" s="242" t="s">
        <v>190</v>
      </c>
      <c r="GA3" s="242" t="s">
        <v>718</v>
      </c>
      <c r="GB3" s="242" t="s">
        <v>199</v>
      </c>
      <c r="GC3" s="242"/>
      <c r="GD3" s="242"/>
      <c r="GE3" s="243" t="s">
        <v>212</v>
      </c>
      <c r="GF3" s="256" t="s">
        <v>150</v>
      </c>
      <c r="GG3" s="257" t="s">
        <v>189</v>
      </c>
      <c r="GH3" s="258"/>
      <c r="GI3" s="259" t="s">
        <v>223</v>
      </c>
      <c r="GJ3" s="260" t="s">
        <v>224</v>
      </c>
      <c r="GK3" s="261"/>
      <c r="GL3" s="262" t="s">
        <v>225</v>
      </c>
      <c r="GM3" s="263" t="s">
        <v>214</v>
      </c>
      <c r="GN3" s="263" t="s">
        <v>182</v>
      </c>
      <c r="GO3" s="263" t="s">
        <v>183</v>
      </c>
      <c r="GP3" s="252" t="s">
        <v>205</v>
      </c>
      <c r="GQ3" s="252" t="s">
        <v>195</v>
      </c>
      <c r="GR3" s="252" t="s">
        <v>718</v>
      </c>
      <c r="GS3" s="252" t="s">
        <v>211</v>
      </c>
      <c r="GT3" s="252" t="s">
        <v>200</v>
      </c>
      <c r="GU3" s="243" t="s">
        <v>212</v>
      </c>
      <c r="GV3" s="244" t="s">
        <v>150</v>
      </c>
      <c r="GW3" s="264" t="s">
        <v>189</v>
      </c>
      <c r="GX3" s="264" t="s">
        <v>208</v>
      </c>
      <c r="GY3" s="264" t="s">
        <v>212</v>
      </c>
      <c r="GZ3" s="265"/>
      <c r="HA3" s="266" t="s">
        <v>189</v>
      </c>
      <c r="HB3" s="245" t="s">
        <v>187</v>
      </c>
      <c r="HC3" s="267" t="s">
        <v>212</v>
      </c>
      <c r="HD3" s="265" t="s">
        <v>178</v>
      </c>
      <c r="HE3" s="266" t="s">
        <v>195</v>
      </c>
      <c r="HF3" s="245" t="s">
        <v>186</v>
      </c>
      <c r="HG3" s="267" t="s">
        <v>212</v>
      </c>
      <c r="HH3" s="265" t="s">
        <v>195</v>
      </c>
      <c r="HI3" s="266" t="s">
        <v>206</v>
      </c>
      <c r="HJ3" s="245" t="s">
        <v>195</v>
      </c>
      <c r="HK3" s="245" t="s">
        <v>222</v>
      </c>
      <c r="HL3" s="267" t="s">
        <v>212</v>
      </c>
      <c r="HM3" s="265"/>
      <c r="HN3" s="266" t="s">
        <v>226</v>
      </c>
      <c r="HO3" s="266" t="s">
        <v>675</v>
      </c>
      <c r="HP3" s="268" t="s">
        <v>719</v>
      </c>
      <c r="HQ3" s="266" t="s">
        <v>747</v>
      </c>
      <c r="HR3" s="245" t="s">
        <v>748</v>
      </c>
      <c r="HS3" s="245" t="s">
        <v>757</v>
      </c>
      <c r="HT3" s="269" t="s">
        <v>212</v>
      </c>
      <c r="HU3" s="270" t="s">
        <v>227</v>
      </c>
      <c r="HV3" s="271" t="s">
        <v>189</v>
      </c>
      <c r="HW3" s="271" t="s">
        <v>729</v>
      </c>
      <c r="HX3" s="272" t="s">
        <v>206</v>
      </c>
      <c r="HY3" s="273" t="s">
        <v>740</v>
      </c>
      <c r="HZ3" s="273" t="s">
        <v>754</v>
      </c>
      <c r="IA3" s="273"/>
      <c r="IB3" s="274" t="s">
        <v>212</v>
      </c>
      <c r="IC3" s="275" t="s">
        <v>181</v>
      </c>
      <c r="ID3" s="276" t="s">
        <v>195</v>
      </c>
      <c r="IE3" s="276" t="s">
        <v>183</v>
      </c>
      <c r="IF3" s="276"/>
      <c r="IG3" s="277" t="s">
        <v>212</v>
      </c>
      <c r="IH3" s="275"/>
      <c r="II3" s="278"/>
      <c r="IJ3" s="278"/>
      <c r="IK3" s="276"/>
      <c r="IL3" s="279"/>
      <c r="IM3" s="280" t="s">
        <v>228</v>
      </c>
      <c r="IN3" s="281"/>
      <c r="IO3" s="282"/>
    </row>
    <row r="4" spans="1:249" s="239" customFormat="1" ht="12" customHeight="1">
      <c r="A4" s="284"/>
      <c r="B4" s="285"/>
      <c r="C4" s="286" t="s">
        <v>127</v>
      </c>
      <c r="D4" s="286"/>
      <c r="E4" s="286" t="s">
        <v>127</v>
      </c>
      <c r="F4" s="286"/>
      <c r="G4" s="286" t="s">
        <v>127</v>
      </c>
      <c r="H4" s="286" t="s">
        <v>127</v>
      </c>
      <c r="I4" s="286" t="s">
        <v>127</v>
      </c>
      <c r="J4" s="286"/>
      <c r="K4" s="286"/>
      <c r="L4" s="286"/>
      <c r="M4" s="286"/>
      <c r="N4" s="286"/>
      <c r="O4" s="286"/>
      <c r="P4" s="286"/>
      <c r="Q4" s="286"/>
      <c r="R4" s="286" t="s">
        <v>127</v>
      </c>
      <c r="S4" s="286" t="s">
        <v>127</v>
      </c>
      <c r="T4" s="286" t="s">
        <v>127</v>
      </c>
      <c r="U4" s="286"/>
      <c r="V4" s="286" t="s">
        <v>127</v>
      </c>
      <c r="W4" s="286" t="s">
        <v>127</v>
      </c>
      <c r="X4" s="286" t="s">
        <v>127</v>
      </c>
      <c r="Y4" s="286"/>
      <c r="Z4" s="286" t="s">
        <v>127</v>
      </c>
      <c r="AA4" s="286"/>
      <c r="AB4" s="286" t="s">
        <v>127</v>
      </c>
      <c r="AC4" s="286"/>
      <c r="AD4" s="286" t="s">
        <v>127</v>
      </c>
      <c r="AE4" s="286"/>
      <c r="AF4" s="286"/>
      <c r="AG4" s="287"/>
      <c r="AH4" s="288"/>
      <c r="AI4" s="287" t="s">
        <v>127</v>
      </c>
      <c r="AJ4" s="289" t="s">
        <v>127</v>
      </c>
      <c r="AK4" s="290"/>
      <c r="AL4" s="291"/>
      <c r="AM4" s="292"/>
      <c r="AN4" s="292"/>
      <c r="AO4" s="292"/>
      <c r="AP4" s="292"/>
      <c r="AQ4" s="286"/>
      <c r="AR4" s="286"/>
      <c r="AS4" s="286"/>
      <c r="AT4" s="286"/>
      <c r="AU4" s="286"/>
      <c r="AV4" s="286"/>
      <c r="AW4" s="286"/>
      <c r="AX4" s="286"/>
      <c r="AY4" s="286"/>
      <c r="AZ4" s="286"/>
      <c r="BA4" s="286"/>
      <c r="BB4" s="286"/>
      <c r="BC4" s="286"/>
      <c r="BD4" s="286"/>
      <c r="BE4" s="286"/>
      <c r="BF4" s="286"/>
      <c r="BG4" s="286"/>
      <c r="BH4" s="286"/>
      <c r="BI4" s="286"/>
      <c r="BJ4" s="286"/>
      <c r="BK4" s="286"/>
      <c r="BL4" s="286"/>
      <c r="BM4" s="286"/>
      <c r="BN4" s="286"/>
      <c r="BO4" s="286"/>
      <c r="BP4" s="286"/>
      <c r="BQ4" s="287"/>
      <c r="BR4" s="288"/>
      <c r="BS4" s="293"/>
      <c r="BT4" s="294"/>
      <c r="BU4" s="286"/>
      <c r="BV4" s="286"/>
      <c r="BW4" s="286"/>
      <c r="BX4" s="286"/>
      <c r="BY4" s="286"/>
      <c r="BZ4" s="286"/>
      <c r="CA4" s="286"/>
      <c r="CB4" s="286"/>
      <c r="CC4" s="286"/>
      <c r="CD4" s="286"/>
      <c r="CE4" s="286"/>
      <c r="CF4" s="286"/>
      <c r="CG4" s="286"/>
      <c r="CH4" s="286"/>
      <c r="CI4" s="286"/>
      <c r="CJ4" s="286"/>
      <c r="CK4" s="286"/>
      <c r="CL4" s="286"/>
      <c r="CM4" s="286"/>
      <c r="CN4" s="286"/>
      <c r="CO4" s="286"/>
      <c r="CP4" s="286"/>
      <c r="CQ4" s="286"/>
      <c r="CR4" s="286"/>
      <c r="CS4" s="286"/>
      <c r="CT4" s="286"/>
      <c r="CU4" s="295"/>
      <c r="CV4" s="288"/>
      <c r="CW4" s="293"/>
      <c r="CX4" s="294"/>
      <c r="CY4" s="292"/>
      <c r="CZ4" s="292"/>
      <c r="DA4" s="292"/>
      <c r="DB4" s="286"/>
      <c r="DC4" s="286"/>
      <c r="DD4" s="286"/>
      <c r="DE4" s="286"/>
      <c r="DF4" s="286"/>
      <c r="DG4" s="286"/>
      <c r="DH4" s="286"/>
      <c r="DI4" s="286"/>
      <c r="DJ4" s="286"/>
      <c r="DK4" s="286"/>
      <c r="DL4" s="286"/>
      <c r="DM4" s="286"/>
      <c r="DN4" s="286"/>
      <c r="DO4" s="286"/>
      <c r="DP4" s="286"/>
      <c r="DQ4" s="286"/>
      <c r="DR4" s="286"/>
      <c r="DS4" s="286"/>
      <c r="DT4" s="286"/>
      <c r="DU4" s="286"/>
      <c r="DV4" s="286"/>
      <c r="DW4" s="295"/>
      <c r="DX4" s="288"/>
      <c r="DY4" s="293"/>
      <c r="DZ4" s="294"/>
      <c r="EA4" s="292"/>
      <c r="EB4" s="292"/>
      <c r="EC4" s="292"/>
      <c r="ED4" s="296"/>
      <c r="EE4" s="296"/>
      <c r="EF4" s="292"/>
      <c r="EG4" s="292"/>
      <c r="EH4" s="297"/>
      <c r="EI4" s="297"/>
      <c r="EJ4" s="297"/>
      <c r="EK4" s="297"/>
      <c r="EL4" s="286"/>
      <c r="EM4" s="286"/>
      <c r="EN4" s="297"/>
      <c r="EO4" s="297"/>
      <c r="EP4" s="297"/>
      <c r="EQ4" s="286"/>
      <c r="ER4" s="286"/>
      <c r="ES4" s="287"/>
      <c r="ET4" s="288"/>
      <c r="EU4" s="293"/>
      <c r="EV4" s="298" t="s">
        <v>229</v>
      </c>
      <c r="EW4" s="298" t="s">
        <v>230</v>
      </c>
      <c r="EX4" s="298" t="s">
        <v>231</v>
      </c>
      <c r="EY4" s="298" t="s">
        <v>232</v>
      </c>
      <c r="EZ4" s="298" t="s">
        <v>233</v>
      </c>
      <c r="FA4" s="299" t="s">
        <v>234</v>
      </c>
      <c r="FB4" s="300" t="s">
        <v>232</v>
      </c>
      <c r="FC4" s="301" t="s">
        <v>235</v>
      </c>
      <c r="FD4" s="298"/>
      <c r="FE4" s="298"/>
      <c r="FF4" s="298"/>
      <c r="FG4" s="298" t="s">
        <v>127</v>
      </c>
      <c r="FH4" s="298"/>
      <c r="FI4" s="298"/>
      <c r="FJ4" s="298"/>
      <c r="FK4" s="298"/>
      <c r="FL4" s="298"/>
      <c r="FM4" s="298"/>
      <c r="FN4" s="298"/>
      <c r="FO4" s="302"/>
      <c r="FP4" s="302"/>
      <c r="FQ4" s="302"/>
      <c r="FR4" s="302"/>
      <c r="FS4" s="303" t="s">
        <v>236</v>
      </c>
      <c r="FT4" s="288"/>
      <c r="FU4" s="293"/>
      <c r="FV4" s="286"/>
      <c r="FW4" s="304"/>
      <c r="FX4" s="286"/>
      <c r="FY4" s="304"/>
      <c r="FZ4" s="286"/>
      <c r="GA4" s="305"/>
      <c r="GB4" s="305"/>
      <c r="GC4" s="305"/>
      <c r="GD4" s="305"/>
      <c r="GE4" s="306" t="s">
        <v>25</v>
      </c>
      <c r="GF4" s="307"/>
      <c r="GG4" s="308" t="s">
        <v>237</v>
      </c>
      <c r="GH4" s="309"/>
      <c r="GI4" s="310"/>
      <c r="GJ4" s="311"/>
      <c r="GK4" s="312"/>
      <c r="GL4" s="313"/>
      <c r="GM4" s="314"/>
      <c r="GN4" s="314"/>
      <c r="GO4" s="314"/>
      <c r="GP4" s="297"/>
      <c r="GQ4" s="297"/>
      <c r="GR4" s="297"/>
      <c r="GS4" s="297"/>
      <c r="GT4" s="297"/>
      <c r="GU4" s="287"/>
      <c r="GV4" s="315"/>
      <c r="GW4" s="316"/>
      <c r="GX4" s="316"/>
      <c r="GY4" s="316"/>
      <c r="GZ4" s="317"/>
      <c r="HA4" s="318"/>
      <c r="HB4" s="319"/>
      <c r="HC4" s="320"/>
      <c r="HD4" s="317"/>
      <c r="HE4" s="318"/>
      <c r="HF4" s="319"/>
      <c r="HG4" s="320"/>
      <c r="HH4" s="321"/>
      <c r="HI4" s="318"/>
      <c r="HJ4" s="319"/>
      <c r="HK4" s="319"/>
      <c r="HL4" s="320"/>
      <c r="HM4" s="317"/>
      <c r="HN4" s="318"/>
      <c r="HO4" s="318"/>
      <c r="HP4" s="322"/>
      <c r="HQ4" s="318"/>
      <c r="HR4" s="323"/>
      <c r="HS4" s="319"/>
      <c r="HT4" s="324"/>
      <c r="HU4" s="325"/>
      <c r="HV4" s="326" t="s">
        <v>25</v>
      </c>
      <c r="HW4" s="326"/>
      <c r="HX4" s="327" t="s">
        <v>25</v>
      </c>
      <c r="HY4" s="917" t="s">
        <v>25</v>
      </c>
      <c r="HZ4" s="917"/>
      <c r="IA4" s="917"/>
      <c r="IB4" s="328"/>
      <c r="IC4" s="329"/>
      <c r="ID4" s="330"/>
      <c r="IE4" s="331"/>
      <c r="IF4" s="331"/>
      <c r="IG4" s="332"/>
      <c r="IH4" s="333" t="s">
        <v>155</v>
      </c>
      <c r="II4" s="334" t="s">
        <v>156</v>
      </c>
      <c r="IJ4" s="334" t="s">
        <v>157</v>
      </c>
      <c r="IK4" s="331" t="s">
        <v>158</v>
      </c>
      <c r="IL4" s="335" t="s">
        <v>159</v>
      </c>
      <c r="IM4" s="336" t="s">
        <v>25</v>
      </c>
      <c r="IN4" s="286"/>
      <c r="IO4" s="337"/>
    </row>
    <row r="5" spans="1:249" ht="12" customHeight="1">
      <c r="A5" s="338">
        <v>1</v>
      </c>
      <c r="B5" s="339" t="s">
        <v>0</v>
      </c>
      <c r="C5" s="340">
        <v>67.3</v>
      </c>
      <c r="D5" s="340"/>
      <c r="E5" s="340"/>
      <c r="F5" s="340"/>
      <c r="G5" s="340">
        <v>52.3333333</v>
      </c>
      <c r="H5" s="340">
        <v>71.400000000000006</v>
      </c>
      <c r="I5" s="340">
        <v>68.599999999999994</v>
      </c>
      <c r="J5" s="340">
        <v>41.72</v>
      </c>
      <c r="K5" s="340">
        <v>38.475705738355693</v>
      </c>
      <c r="L5" s="340">
        <v>66.388256955795043</v>
      </c>
      <c r="M5" s="340">
        <v>90.4</v>
      </c>
      <c r="N5" s="340">
        <v>66.97515063035938</v>
      </c>
      <c r="O5" s="340"/>
      <c r="P5" s="340"/>
      <c r="Q5" s="340">
        <v>102.29758742959619</v>
      </c>
      <c r="R5" s="340">
        <v>87.93565586206897</v>
      </c>
      <c r="S5" s="340">
        <v>87.564923655172421</v>
      </c>
      <c r="T5" s="340"/>
      <c r="U5" s="340"/>
      <c r="V5" s="340">
        <v>57.627782600000003</v>
      </c>
      <c r="W5" s="340"/>
      <c r="X5" s="340">
        <v>75.649668599999998</v>
      </c>
      <c r="Y5" s="340">
        <v>80.080649777729761</v>
      </c>
      <c r="Z5" s="340"/>
      <c r="AA5" s="340">
        <v>85.233333299999998</v>
      </c>
      <c r="AB5" s="340">
        <v>76.099999999999994</v>
      </c>
      <c r="AC5" s="340">
        <v>103.04</v>
      </c>
      <c r="AD5" s="340">
        <v>81.754999999999995</v>
      </c>
      <c r="AE5" s="340"/>
      <c r="AF5" s="340"/>
      <c r="AG5" s="341">
        <f>AVERAGE(C5:AF5)</f>
        <v>73.730370939425129</v>
      </c>
      <c r="AH5" s="342">
        <f t="shared" ref="AH5:AH37" si="0">RANK(AG5,AG$5:AG$37)</f>
        <v>27</v>
      </c>
      <c r="AI5" s="341">
        <f>AVERAGE(C5,E5,G5,H5,I5,R5,S5,T5,V5,W5,X5,Z5,AB5,AD5)</f>
        <v>72.626636401724141</v>
      </c>
      <c r="AJ5" s="343">
        <f t="shared" ref="AJ5:AJ37" si="1">RANK(AI5,AI$5:AI$37)</f>
        <v>25</v>
      </c>
      <c r="AK5" s="344"/>
      <c r="AL5" s="345"/>
      <c r="AM5" s="346">
        <v>57.1</v>
      </c>
      <c r="AN5" s="346"/>
      <c r="AO5" s="346"/>
      <c r="AP5" s="346"/>
      <c r="AQ5" s="340">
        <v>51.946666700000002</v>
      </c>
      <c r="AR5" s="340">
        <v>57</v>
      </c>
      <c r="AS5" s="340">
        <v>56</v>
      </c>
      <c r="AT5" s="340">
        <v>43.865105</v>
      </c>
      <c r="AU5" s="340"/>
      <c r="AV5" s="340">
        <v>54.2</v>
      </c>
      <c r="AW5" s="340">
        <v>57.508708999999996</v>
      </c>
      <c r="AX5" s="340">
        <v>53.426811000000001</v>
      </c>
      <c r="AY5" s="340"/>
      <c r="AZ5" s="340">
        <v>55.647366251547858</v>
      </c>
      <c r="BA5" s="340"/>
      <c r="BB5" s="340">
        <v>59.8</v>
      </c>
      <c r="BC5" s="340">
        <v>55.825000000000003</v>
      </c>
      <c r="BD5" s="340"/>
      <c r="BE5" s="340"/>
      <c r="BF5" s="340">
        <v>56</v>
      </c>
      <c r="BG5" s="340"/>
      <c r="BH5" s="340">
        <v>60.15</v>
      </c>
      <c r="BI5" s="340">
        <v>60.2</v>
      </c>
      <c r="BJ5" s="340"/>
      <c r="BK5" s="340">
        <v>58.8</v>
      </c>
      <c r="BL5" s="340"/>
      <c r="BM5" s="340">
        <v>57.407999999999994</v>
      </c>
      <c r="BN5" s="340">
        <v>61.05</v>
      </c>
      <c r="BO5" s="340">
        <v>59.4</v>
      </c>
      <c r="BP5" s="340"/>
      <c r="BQ5" s="341">
        <f t="shared" ref="BQ5:BQ37" si="2">AVERAGE(AL5:BP5)</f>
        <v>56.407092108419327</v>
      </c>
      <c r="BR5" s="342">
        <f t="shared" ref="BR5:BR37" si="3">RANK(BQ5,BQ$5:BQ$37)</f>
        <v>20</v>
      </c>
      <c r="BS5" s="347"/>
      <c r="BT5" s="348"/>
      <c r="BU5" s="340">
        <v>118</v>
      </c>
      <c r="BV5" s="340"/>
      <c r="BW5" s="340"/>
      <c r="BX5" s="340"/>
      <c r="BY5" s="340">
        <v>90</v>
      </c>
      <c r="BZ5" s="340">
        <v>98</v>
      </c>
      <c r="CA5" s="340">
        <v>101</v>
      </c>
      <c r="CB5" s="340">
        <v>134.09</v>
      </c>
      <c r="CC5" s="340">
        <v>136</v>
      </c>
      <c r="CD5" s="340">
        <v>140.5</v>
      </c>
      <c r="CE5" s="340"/>
      <c r="CF5" s="340">
        <v>132.5</v>
      </c>
      <c r="CG5" s="340">
        <v>89.5</v>
      </c>
      <c r="CH5" s="340"/>
      <c r="CI5" s="340"/>
      <c r="CJ5" s="340"/>
      <c r="CK5" s="340"/>
      <c r="CL5" s="340">
        <v>112</v>
      </c>
      <c r="CM5" s="340"/>
      <c r="CN5" s="340">
        <v>119</v>
      </c>
      <c r="CO5" s="349"/>
      <c r="CP5" s="349">
        <v>131.5</v>
      </c>
      <c r="CQ5" s="340">
        <v>129</v>
      </c>
      <c r="CR5" s="340"/>
      <c r="CS5" s="340"/>
      <c r="CT5" s="340">
        <v>118</v>
      </c>
      <c r="CU5" s="350">
        <f t="shared" ref="CU5:CU37" si="4">AVERAGE(CH5:CS5,BU5:CF5)</f>
        <v>120.13249999999999</v>
      </c>
      <c r="CV5" s="342">
        <f t="shared" ref="CV5:CV37" si="5">RANK(CU5,CU$5:CU$37,1)</f>
        <v>6</v>
      </c>
      <c r="CW5" s="347"/>
      <c r="CX5" s="348"/>
      <c r="CY5" s="346">
        <v>35</v>
      </c>
      <c r="CZ5" s="346"/>
      <c r="DA5" s="346"/>
      <c r="DB5" s="340">
        <v>45</v>
      </c>
      <c r="DC5" s="340">
        <v>36</v>
      </c>
      <c r="DD5" s="340">
        <v>37</v>
      </c>
      <c r="DE5" s="340">
        <v>33.17</v>
      </c>
      <c r="DF5" s="340">
        <v>33.464566929133859</v>
      </c>
      <c r="DG5" s="340"/>
      <c r="DH5" s="340"/>
      <c r="DI5" s="340">
        <v>38.0186927351658</v>
      </c>
      <c r="DJ5" s="340"/>
      <c r="DK5" s="340"/>
      <c r="DL5" s="340"/>
      <c r="DM5" s="340"/>
      <c r="DN5" s="340">
        <v>40</v>
      </c>
      <c r="DO5" s="340"/>
      <c r="DP5" s="340">
        <v>40.551181100000001</v>
      </c>
      <c r="DQ5" s="340"/>
      <c r="DR5" s="351">
        <v>34</v>
      </c>
      <c r="DS5" s="340">
        <v>33</v>
      </c>
      <c r="DT5" s="352">
        <v>33.5</v>
      </c>
      <c r="DU5" s="352"/>
      <c r="DV5" s="340"/>
      <c r="DW5" s="350">
        <f t="shared" ref="DW5:DW37" si="6">AVERAGE(CX5:DV5)</f>
        <v>36.558703397024978</v>
      </c>
      <c r="DX5" s="342">
        <f t="shared" ref="DX5:DX37" si="7">RANK(DW5,DW$5:DW$37,1)</f>
        <v>29</v>
      </c>
      <c r="DY5" s="347"/>
      <c r="DZ5" s="353"/>
      <c r="EA5" s="354">
        <v>0</v>
      </c>
      <c r="EB5" s="354"/>
      <c r="EC5" s="354">
        <v>3</v>
      </c>
      <c r="ED5" s="354">
        <v>1</v>
      </c>
      <c r="EE5" s="354"/>
      <c r="EF5" s="354"/>
      <c r="EG5" s="354"/>
      <c r="EH5" s="355">
        <v>3</v>
      </c>
      <c r="EI5" s="355"/>
      <c r="EJ5" s="355"/>
      <c r="EK5" s="355"/>
      <c r="EL5" s="355"/>
      <c r="EM5" s="355"/>
      <c r="EN5" s="355"/>
      <c r="EO5" s="356">
        <v>1.5</v>
      </c>
      <c r="EP5" s="356">
        <v>1</v>
      </c>
      <c r="EQ5" s="340"/>
      <c r="ER5" s="340"/>
      <c r="ES5" s="341">
        <f t="shared" ref="ES5:ES37" si="8">AVERAGE(DZ5:ER5)</f>
        <v>1.5833333333333333</v>
      </c>
      <c r="ET5" s="342">
        <f t="shared" ref="ET5:ET37" si="9">RANK(ES5,ES$5:ES$37,1)</f>
        <v>5</v>
      </c>
      <c r="EU5" s="347"/>
      <c r="EV5" s="353"/>
      <c r="EW5" s="354"/>
      <c r="EX5" s="354"/>
      <c r="EY5" s="354"/>
      <c r="EZ5" s="354"/>
      <c r="FA5" s="357"/>
      <c r="FB5" s="345"/>
      <c r="FC5" s="346"/>
      <c r="FD5" s="353"/>
      <c r="FE5" s="355"/>
      <c r="FF5" s="355"/>
      <c r="FG5" s="355">
        <v>0</v>
      </c>
      <c r="FH5" s="355">
        <v>0</v>
      </c>
      <c r="FI5" s="355"/>
      <c r="FJ5" s="355">
        <v>0.66666666666666663</v>
      </c>
      <c r="FK5" s="355"/>
      <c r="FL5" s="355"/>
      <c r="FM5" s="355">
        <v>2</v>
      </c>
      <c r="FN5" s="355">
        <v>3</v>
      </c>
      <c r="FO5" s="355">
        <v>1.5</v>
      </c>
      <c r="FP5" s="355">
        <v>0</v>
      </c>
      <c r="FQ5" s="355"/>
      <c r="FR5" s="355"/>
      <c r="FS5" s="341">
        <f>AVERAGE(FD5:FR5)</f>
        <v>1.0238095238095237</v>
      </c>
      <c r="FT5" s="342">
        <f t="shared" ref="FT5:FT37" si="10">RANK(FS5,FS$5:FS$37,1)</f>
        <v>15</v>
      </c>
      <c r="FU5" s="347"/>
      <c r="FV5" s="348"/>
      <c r="FW5" s="346">
        <v>6</v>
      </c>
      <c r="FX5" s="346">
        <v>9</v>
      </c>
      <c r="FY5" s="355"/>
      <c r="FZ5" s="340"/>
      <c r="GA5" s="340">
        <v>6</v>
      </c>
      <c r="GB5" s="340">
        <v>0</v>
      </c>
      <c r="GC5" s="340"/>
      <c r="GD5" s="340"/>
      <c r="GE5" s="341">
        <f t="shared" ref="GE5:GE37" si="11">AVERAGE(FV5:GD5)</f>
        <v>5.25</v>
      </c>
      <c r="GF5" s="358">
        <f t="shared" ref="GF5:GF37" si="12">RANK(GE5,GE$5:GE$37,1)</f>
        <v>30</v>
      </c>
      <c r="GG5" s="359">
        <v>0</v>
      </c>
      <c r="GH5" s="360"/>
      <c r="GI5" s="361"/>
      <c r="GJ5" s="362"/>
      <c r="GK5" s="363"/>
      <c r="GL5" s="364"/>
      <c r="GM5" s="354">
        <v>0</v>
      </c>
      <c r="GN5" s="354">
        <v>0</v>
      </c>
      <c r="GO5" s="354"/>
      <c r="GP5" s="355"/>
      <c r="GQ5" s="355">
        <v>3</v>
      </c>
      <c r="GR5" s="355">
        <v>0</v>
      </c>
      <c r="GS5" s="355">
        <v>0</v>
      </c>
      <c r="GT5" s="355">
        <v>1</v>
      </c>
      <c r="GU5" s="341">
        <f>AVERAGE(GM5:GT5)</f>
        <v>0.66666666666666663</v>
      </c>
      <c r="GV5" s="342">
        <f t="shared" ref="GV5:GV37" si="13">RANK(GU5,GU$5:GU$37,1)</f>
        <v>26</v>
      </c>
      <c r="GW5" s="365"/>
      <c r="GX5" s="365"/>
      <c r="GY5" s="366" t="e">
        <f>AVERAGE(GW5,GX5)</f>
        <v>#DIV/0!</v>
      </c>
      <c r="GZ5" s="367"/>
      <c r="HA5" s="368"/>
      <c r="HB5" s="356"/>
      <c r="HC5" s="341" t="e">
        <f>AVERAGE(GZ5:HB5)</f>
        <v>#DIV/0!</v>
      </c>
      <c r="HD5" s="367"/>
      <c r="HE5" s="368"/>
      <c r="HF5" s="356"/>
      <c r="HG5" s="341" t="e">
        <f>AVERAGE(HD5:HF5)</f>
        <v>#DIV/0!</v>
      </c>
      <c r="HH5" s="367"/>
      <c r="HI5" s="368"/>
      <c r="HJ5" s="356">
        <v>3</v>
      </c>
      <c r="HK5" s="356"/>
      <c r="HL5" s="341">
        <f>AVERAGE(HH5:HK5)</f>
        <v>3</v>
      </c>
      <c r="HM5" s="367"/>
      <c r="HN5" s="368"/>
      <c r="HO5" s="368">
        <v>3.01</v>
      </c>
      <c r="HP5" s="356">
        <v>2</v>
      </c>
      <c r="HQ5" s="368">
        <v>3</v>
      </c>
      <c r="HR5" s="356">
        <v>1</v>
      </c>
      <c r="HS5" s="356">
        <v>2.25</v>
      </c>
      <c r="HT5" s="369">
        <f t="shared" ref="HT5:HT37" si="14">AVERAGE(HM5:HS5)</f>
        <v>2.2519999999999998</v>
      </c>
      <c r="HU5" s="367">
        <v>4</v>
      </c>
      <c r="HV5" s="368">
        <v>6</v>
      </c>
      <c r="HW5" s="368">
        <v>5.5</v>
      </c>
      <c r="HX5" s="356">
        <v>1</v>
      </c>
      <c r="HY5" s="370">
        <v>3.3333333333333335</v>
      </c>
      <c r="HZ5" s="370">
        <v>7</v>
      </c>
      <c r="IA5" s="370"/>
      <c r="IB5" s="371">
        <f>AVERAGE(HU5:IA5)</f>
        <v>4.4722222222222223</v>
      </c>
      <c r="IC5" s="367"/>
      <c r="ID5" s="356">
        <v>4.5</v>
      </c>
      <c r="IE5" s="356"/>
      <c r="IF5" s="356"/>
      <c r="IG5" s="371">
        <f t="shared" ref="IG5:IG37" si="15">AVERAGE(IC5:IF5)</f>
        <v>4.5</v>
      </c>
      <c r="IH5" s="372"/>
      <c r="II5" s="373"/>
      <c r="IJ5" s="373"/>
      <c r="IK5" s="374"/>
      <c r="IL5" s="375"/>
      <c r="IM5" s="376"/>
      <c r="IN5" s="377"/>
      <c r="IO5" s="378"/>
    </row>
    <row r="6" spans="1:249" ht="12" customHeight="1">
      <c r="A6" s="338">
        <v>2</v>
      </c>
      <c r="B6" s="339" t="s">
        <v>30</v>
      </c>
      <c r="C6" s="340">
        <v>66</v>
      </c>
      <c r="D6" s="340"/>
      <c r="E6" s="340"/>
      <c r="F6" s="340"/>
      <c r="G6" s="340">
        <v>73</v>
      </c>
      <c r="H6" s="340">
        <v>108.8</v>
      </c>
      <c r="I6" s="340">
        <v>64</v>
      </c>
      <c r="J6" s="340">
        <v>48.46</v>
      </c>
      <c r="K6" s="340">
        <v>58.233522571734284</v>
      </c>
      <c r="L6" s="340">
        <v>87.326699020223316</v>
      </c>
      <c r="M6" s="340">
        <v>106.4</v>
      </c>
      <c r="N6" s="340">
        <v>70.414079533697759</v>
      </c>
      <c r="O6" s="340"/>
      <c r="P6" s="340"/>
      <c r="Q6" s="340">
        <v>73.91861864265222</v>
      </c>
      <c r="R6" s="340">
        <v>78.971167586206903</v>
      </c>
      <c r="S6" s="340">
        <v>83.3639115</v>
      </c>
      <c r="T6" s="340"/>
      <c r="U6" s="340"/>
      <c r="V6" s="340">
        <v>56.969343299999998</v>
      </c>
      <c r="W6" s="340"/>
      <c r="X6" s="340">
        <v>65.382751499999998</v>
      </c>
      <c r="Y6" s="340">
        <v>75.15774993200462</v>
      </c>
      <c r="Z6" s="340"/>
      <c r="AA6" s="340">
        <v>49.033333300000002</v>
      </c>
      <c r="AB6" s="340">
        <v>78.099999999999994</v>
      </c>
      <c r="AC6" s="340">
        <v>104.91500000000001</v>
      </c>
      <c r="AD6" s="340">
        <v>84.394999999999996</v>
      </c>
      <c r="AE6" s="340"/>
      <c r="AF6" s="340"/>
      <c r="AG6" s="341">
        <f t="shared" ref="AG6:AG37" si="16">AVERAGE(C6:AF6)</f>
        <v>75.412693520343097</v>
      </c>
      <c r="AH6" s="342">
        <f t="shared" si="0"/>
        <v>20</v>
      </c>
      <c r="AI6" s="341">
        <f t="shared" ref="AI6:AI37" si="17">AVERAGE(C6,E6,G6,H6,I6,R6,S6,T6,V6,W6,X6,Z6,AB6,AD6)</f>
        <v>75.898217388620694</v>
      </c>
      <c r="AJ6" s="343">
        <f t="shared" si="1"/>
        <v>17</v>
      </c>
      <c r="AK6" s="344"/>
      <c r="AL6" s="345"/>
      <c r="AM6" s="346">
        <v>56</v>
      </c>
      <c r="AN6" s="346"/>
      <c r="AO6" s="346"/>
      <c r="AP6" s="346"/>
      <c r="AQ6" s="340">
        <v>48.853333300000003</v>
      </c>
      <c r="AR6" s="340">
        <v>58</v>
      </c>
      <c r="AS6" s="340">
        <v>53</v>
      </c>
      <c r="AT6" s="340">
        <v>47.838633999999999</v>
      </c>
      <c r="AU6" s="340"/>
      <c r="AV6" s="340">
        <v>56.4</v>
      </c>
      <c r="AW6" s="340">
        <v>56.169618999999997</v>
      </c>
      <c r="AX6" s="340">
        <v>53.327770000000001</v>
      </c>
      <c r="AY6" s="340"/>
      <c r="AZ6" s="340">
        <v>54.234545043794768</v>
      </c>
      <c r="BA6" s="340"/>
      <c r="BB6" s="340">
        <v>56.55</v>
      </c>
      <c r="BC6" s="340">
        <v>54.484999999999999</v>
      </c>
      <c r="BD6" s="340"/>
      <c r="BE6" s="340"/>
      <c r="BF6" s="340">
        <v>53</v>
      </c>
      <c r="BG6" s="340"/>
      <c r="BH6" s="340">
        <v>58.25</v>
      </c>
      <c r="BI6" s="340">
        <v>59.4</v>
      </c>
      <c r="BJ6" s="340"/>
      <c r="BK6" s="340">
        <v>56.5</v>
      </c>
      <c r="BL6" s="340"/>
      <c r="BM6" s="340">
        <v>56.927999999999997</v>
      </c>
      <c r="BN6" s="340">
        <v>59.5</v>
      </c>
      <c r="BO6" s="340">
        <v>58.75</v>
      </c>
      <c r="BP6" s="340"/>
      <c r="BQ6" s="341">
        <f t="shared" si="2"/>
        <v>55.399272296877484</v>
      </c>
      <c r="BR6" s="342">
        <f t="shared" si="3"/>
        <v>30</v>
      </c>
      <c r="BS6" s="347"/>
      <c r="BT6" s="348"/>
      <c r="BU6" s="340">
        <v>118</v>
      </c>
      <c r="BV6" s="340"/>
      <c r="BW6" s="340"/>
      <c r="BX6" s="340"/>
      <c r="BY6" s="340">
        <v>97</v>
      </c>
      <c r="BZ6" s="340">
        <v>102</v>
      </c>
      <c r="CA6" s="340">
        <v>103</v>
      </c>
      <c r="CB6" s="340">
        <v>134.91999999999999</v>
      </c>
      <c r="CC6" s="340">
        <v>136</v>
      </c>
      <c r="CD6" s="340">
        <v>141</v>
      </c>
      <c r="CE6" s="340"/>
      <c r="CF6" s="340">
        <v>134</v>
      </c>
      <c r="CG6" s="340">
        <v>92</v>
      </c>
      <c r="CH6" s="340"/>
      <c r="CI6" s="340"/>
      <c r="CJ6" s="340"/>
      <c r="CK6" s="340"/>
      <c r="CL6" s="340">
        <v>115</v>
      </c>
      <c r="CM6" s="340"/>
      <c r="CN6" s="340">
        <v>123</v>
      </c>
      <c r="CO6" s="379"/>
      <c r="CP6" s="379">
        <v>132</v>
      </c>
      <c r="CQ6" s="340">
        <v>129.5</v>
      </c>
      <c r="CR6" s="340"/>
      <c r="CS6" s="340"/>
      <c r="CT6" s="340">
        <v>116</v>
      </c>
      <c r="CU6" s="350">
        <f t="shared" si="4"/>
        <v>122.11833333333334</v>
      </c>
      <c r="CV6" s="342">
        <f t="shared" si="5"/>
        <v>19</v>
      </c>
      <c r="CW6" s="347"/>
      <c r="CX6" s="348"/>
      <c r="CY6" s="346">
        <v>29</v>
      </c>
      <c r="CZ6" s="346"/>
      <c r="DA6" s="346"/>
      <c r="DB6" s="340">
        <v>39</v>
      </c>
      <c r="DC6" s="340">
        <v>33</v>
      </c>
      <c r="DD6" s="340">
        <v>32</v>
      </c>
      <c r="DE6" s="340">
        <v>28.41</v>
      </c>
      <c r="DF6" s="340">
        <v>29.921259842519685</v>
      </c>
      <c r="DG6" s="340"/>
      <c r="DH6" s="340"/>
      <c r="DI6" s="340">
        <v>26.779836378569225</v>
      </c>
      <c r="DJ6" s="340"/>
      <c r="DK6" s="340"/>
      <c r="DL6" s="340"/>
      <c r="DM6" s="340"/>
      <c r="DN6" s="340">
        <v>37</v>
      </c>
      <c r="DO6" s="340"/>
      <c r="DP6" s="340">
        <v>33.070866100000003</v>
      </c>
      <c r="DQ6" s="340"/>
      <c r="DR6" s="351">
        <v>29</v>
      </c>
      <c r="DS6" s="340">
        <v>29.5</v>
      </c>
      <c r="DT6" s="340">
        <v>31</v>
      </c>
      <c r="DU6" s="340"/>
      <c r="DV6" s="340"/>
      <c r="DW6" s="350">
        <f t="shared" si="6"/>
        <v>31.473496860090744</v>
      </c>
      <c r="DX6" s="342">
        <f t="shared" si="7"/>
        <v>1</v>
      </c>
      <c r="DY6" s="347"/>
      <c r="DZ6" s="353"/>
      <c r="EA6" s="354">
        <v>0</v>
      </c>
      <c r="EB6" s="354"/>
      <c r="EC6" s="354">
        <v>3</v>
      </c>
      <c r="ED6" s="354">
        <v>0</v>
      </c>
      <c r="EE6" s="354"/>
      <c r="EF6" s="354"/>
      <c r="EG6" s="354"/>
      <c r="EH6" s="355">
        <v>3</v>
      </c>
      <c r="EI6" s="355"/>
      <c r="EJ6" s="355"/>
      <c r="EK6" s="355"/>
      <c r="EL6" s="355"/>
      <c r="EM6" s="355"/>
      <c r="EN6" s="355"/>
      <c r="EO6" s="355">
        <v>2</v>
      </c>
      <c r="EP6" s="355">
        <v>1</v>
      </c>
      <c r="EQ6" s="340"/>
      <c r="ER6" s="340"/>
      <c r="ES6" s="341">
        <f t="shared" si="8"/>
        <v>1.5</v>
      </c>
      <c r="ET6" s="342">
        <f t="shared" si="9"/>
        <v>4</v>
      </c>
      <c r="EU6" s="347"/>
      <c r="EV6" s="353"/>
      <c r="EW6" s="354"/>
      <c r="EX6" s="354"/>
      <c r="EY6" s="354"/>
      <c r="EZ6" s="354"/>
      <c r="FA6" s="357"/>
      <c r="FB6" s="345"/>
      <c r="FC6" s="346"/>
      <c r="FD6" s="353"/>
      <c r="FE6" s="355"/>
      <c r="FF6" s="355"/>
      <c r="FG6" s="355">
        <v>8</v>
      </c>
      <c r="FH6" s="355">
        <v>1</v>
      </c>
      <c r="FI6" s="355"/>
      <c r="FJ6" s="355">
        <v>1.3333333333333333</v>
      </c>
      <c r="FK6" s="355"/>
      <c r="FL6" s="355"/>
      <c r="FM6" s="355">
        <v>6</v>
      </c>
      <c r="FN6" s="355">
        <v>0</v>
      </c>
      <c r="FO6" s="355">
        <v>5.5</v>
      </c>
      <c r="FP6" s="355">
        <v>1.5</v>
      </c>
      <c r="FQ6" s="355"/>
      <c r="FR6" s="355"/>
      <c r="FS6" s="341">
        <f t="shared" ref="FS6:FS37" si="18">AVERAGE(FD6:FR6)</f>
        <v>3.3333333333333335</v>
      </c>
      <c r="FT6" s="342">
        <f t="shared" si="10"/>
        <v>27</v>
      </c>
      <c r="FU6" s="347"/>
      <c r="FV6" s="348"/>
      <c r="FW6" s="346">
        <v>0</v>
      </c>
      <c r="FX6" s="346">
        <v>0</v>
      </c>
      <c r="FY6" s="355"/>
      <c r="FZ6" s="340"/>
      <c r="GA6" s="340">
        <v>0</v>
      </c>
      <c r="GB6" s="340">
        <v>0</v>
      </c>
      <c r="GC6" s="340"/>
      <c r="GD6" s="340"/>
      <c r="GE6" s="341">
        <f t="shared" si="11"/>
        <v>0</v>
      </c>
      <c r="GF6" s="358">
        <f t="shared" si="12"/>
        <v>1</v>
      </c>
      <c r="GG6" s="359">
        <v>0</v>
      </c>
      <c r="GH6" s="360"/>
      <c r="GI6" s="361"/>
      <c r="GJ6" s="362"/>
      <c r="GK6" s="363"/>
      <c r="GL6" s="364"/>
      <c r="GM6" s="354">
        <v>0</v>
      </c>
      <c r="GN6" s="354">
        <v>0</v>
      </c>
      <c r="GO6" s="354"/>
      <c r="GP6" s="355"/>
      <c r="GQ6" s="355">
        <v>1</v>
      </c>
      <c r="GR6" s="355">
        <v>0</v>
      </c>
      <c r="GS6" s="355">
        <v>0</v>
      </c>
      <c r="GT6" s="355">
        <v>0</v>
      </c>
      <c r="GU6" s="341">
        <f t="shared" ref="GU6:GU38" si="19">AVERAGE(GM6:GT6)</f>
        <v>0.16666666666666666</v>
      </c>
      <c r="GV6" s="342">
        <f t="shared" si="13"/>
        <v>5</v>
      </c>
      <c r="GW6" s="357"/>
      <c r="GX6" s="357"/>
      <c r="GY6" s="380" t="e">
        <f t="shared" ref="GY6:GY37" si="20">AVERAGE(GW6,GX6)</f>
        <v>#DIV/0!</v>
      </c>
      <c r="GZ6" s="353"/>
      <c r="HA6" s="354"/>
      <c r="HB6" s="355"/>
      <c r="HC6" s="341" t="e">
        <f t="shared" ref="HC6:HC37" si="21">AVERAGE(GZ6:HB6)</f>
        <v>#DIV/0!</v>
      </c>
      <c r="HD6" s="353"/>
      <c r="HE6" s="354"/>
      <c r="HF6" s="355"/>
      <c r="HG6" s="341" t="e">
        <f t="shared" ref="HG6:HG37" si="22">AVERAGE(HD6:HF6)</f>
        <v>#DIV/0!</v>
      </c>
      <c r="HH6" s="353"/>
      <c r="HI6" s="354"/>
      <c r="HJ6" s="355">
        <v>1</v>
      </c>
      <c r="HK6" s="355"/>
      <c r="HL6" s="341">
        <f t="shared" ref="HL6:HL37" si="23">AVERAGE(HH6:HK6)</f>
        <v>1</v>
      </c>
      <c r="HM6" s="353"/>
      <c r="HN6" s="354"/>
      <c r="HO6" s="354">
        <v>2.37</v>
      </c>
      <c r="HP6" s="355">
        <v>8</v>
      </c>
      <c r="HQ6" s="354">
        <v>4</v>
      </c>
      <c r="HR6" s="355">
        <v>3</v>
      </c>
      <c r="HS6" s="355">
        <v>0.75</v>
      </c>
      <c r="HT6" s="369">
        <f t="shared" si="14"/>
        <v>3.6240000000000001</v>
      </c>
      <c r="HU6" s="353">
        <v>2.67</v>
      </c>
      <c r="HV6" s="354">
        <v>4</v>
      </c>
      <c r="HW6" s="354">
        <v>5</v>
      </c>
      <c r="HX6" s="355">
        <v>0.88888888888888884</v>
      </c>
      <c r="HY6" s="381">
        <v>3.1111111111111112</v>
      </c>
      <c r="HZ6" s="370">
        <v>2</v>
      </c>
      <c r="IA6" s="370"/>
      <c r="IB6" s="371">
        <f t="shared" ref="IB6:IB37" si="24">AVERAGE(HU6:IA6)</f>
        <v>2.9450000000000003</v>
      </c>
      <c r="IC6" s="353"/>
      <c r="ID6" s="355">
        <v>6.5</v>
      </c>
      <c r="IE6" s="355"/>
      <c r="IF6" s="355"/>
      <c r="IG6" s="382">
        <f t="shared" si="15"/>
        <v>6.5</v>
      </c>
      <c r="IH6" s="383"/>
      <c r="II6" s="384"/>
      <c r="IJ6" s="384"/>
      <c r="IK6" s="385"/>
      <c r="IL6" s="386"/>
      <c r="IM6" s="376"/>
      <c r="IN6" s="377"/>
      <c r="IO6" s="378"/>
    </row>
    <row r="7" spans="1:249" ht="12" customHeight="1">
      <c r="A7" s="338">
        <v>3</v>
      </c>
      <c r="B7" s="339" t="s">
        <v>35</v>
      </c>
      <c r="C7" s="340">
        <v>64.3</v>
      </c>
      <c r="D7" s="340"/>
      <c r="E7" s="340"/>
      <c r="F7" s="340"/>
      <c r="G7" s="340">
        <v>47</v>
      </c>
      <c r="H7" s="340">
        <v>109</v>
      </c>
      <c r="I7" s="340">
        <v>91.1</v>
      </c>
      <c r="J7" s="340">
        <v>42.68</v>
      </c>
      <c r="K7" s="340">
        <v>58.518438553874404</v>
      </c>
      <c r="L7" s="340">
        <v>83.91545949777381</v>
      </c>
      <c r="M7" s="340">
        <v>85.2</v>
      </c>
      <c r="N7" s="340">
        <v>83.695589379938838</v>
      </c>
      <c r="O7" s="340"/>
      <c r="P7" s="340"/>
      <c r="Q7" s="340">
        <v>86.235763744675381</v>
      </c>
      <c r="R7" s="340">
        <v>86.692151724137929</v>
      </c>
      <c r="S7" s="340">
        <v>79.565684448275846</v>
      </c>
      <c r="T7" s="340"/>
      <c r="U7" s="340"/>
      <c r="V7" s="340">
        <v>47.545483699999998</v>
      </c>
      <c r="W7" s="340"/>
      <c r="X7" s="340">
        <v>74.031469700000002</v>
      </c>
      <c r="Y7" s="340">
        <v>71.27616810635709</v>
      </c>
      <c r="Z7" s="340"/>
      <c r="AA7" s="340">
        <v>70.599999999999994</v>
      </c>
      <c r="AB7" s="340">
        <v>71.400000000000006</v>
      </c>
      <c r="AC7" s="340">
        <v>107.395</v>
      </c>
      <c r="AD7" s="340">
        <v>79.025000000000006</v>
      </c>
      <c r="AE7" s="340"/>
      <c r="AF7" s="340"/>
      <c r="AG7" s="341">
        <f t="shared" si="16"/>
        <v>75.746116255528079</v>
      </c>
      <c r="AH7" s="342">
        <f t="shared" si="0"/>
        <v>19</v>
      </c>
      <c r="AI7" s="341">
        <f t="shared" si="17"/>
        <v>74.965978957241376</v>
      </c>
      <c r="AJ7" s="343">
        <f t="shared" si="1"/>
        <v>20</v>
      </c>
      <c r="AK7" s="344"/>
      <c r="AL7" s="345"/>
      <c r="AM7" s="346">
        <v>58.8</v>
      </c>
      <c r="AN7" s="346"/>
      <c r="AO7" s="346"/>
      <c r="AP7" s="346"/>
      <c r="AQ7" s="340">
        <v>53.9733333</v>
      </c>
      <c r="AR7" s="340">
        <v>59</v>
      </c>
      <c r="AS7" s="340">
        <v>60</v>
      </c>
      <c r="AT7" s="340">
        <v>52.319046</v>
      </c>
      <c r="AU7" s="340"/>
      <c r="AV7" s="340">
        <v>60.5</v>
      </c>
      <c r="AW7" s="340">
        <v>58.573387500000003</v>
      </c>
      <c r="AX7" s="340">
        <v>55.216652000000003</v>
      </c>
      <c r="AY7" s="340"/>
      <c r="AZ7" s="340">
        <v>57.073108996334327</v>
      </c>
      <c r="BA7" s="340"/>
      <c r="BB7" s="340">
        <v>60.35</v>
      </c>
      <c r="BC7" s="340">
        <v>57.2</v>
      </c>
      <c r="BD7" s="340"/>
      <c r="BE7" s="340"/>
      <c r="BF7" s="340">
        <v>56</v>
      </c>
      <c r="BG7" s="340"/>
      <c r="BH7" s="340">
        <v>61.7</v>
      </c>
      <c r="BI7" s="340">
        <v>60.7</v>
      </c>
      <c r="BJ7" s="340"/>
      <c r="BK7" s="340">
        <v>59.1</v>
      </c>
      <c r="BL7" s="340"/>
      <c r="BM7" s="340">
        <v>59.04</v>
      </c>
      <c r="BN7" s="340">
        <v>61.7</v>
      </c>
      <c r="BO7" s="340">
        <v>59.8</v>
      </c>
      <c r="BP7" s="340"/>
      <c r="BQ7" s="341">
        <f t="shared" si="2"/>
        <v>58.391418210907467</v>
      </c>
      <c r="BR7" s="342">
        <f t="shared" si="3"/>
        <v>4</v>
      </c>
      <c r="BS7" s="347"/>
      <c r="BT7" s="348"/>
      <c r="BU7" s="340">
        <v>118</v>
      </c>
      <c r="BV7" s="340"/>
      <c r="BW7" s="340"/>
      <c r="BX7" s="340"/>
      <c r="BY7" s="340">
        <v>93</v>
      </c>
      <c r="BZ7" s="340">
        <v>99</v>
      </c>
      <c r="CA7" s="340">
        <v>98</v>
      </c>
      <c r="CB7" s="340">
        <v>132.97999999999999</v>
      </c>
      <c r="CC7" s="340">
        <v>135</v>
      </c>
      <c r="CD7" s="340">
        <v>139</v>
      </c>
      <c r="CE7" s="340"/>
      <c r="CF7" s="340">
        <v>131.5</v>
      </c>
      <c r="CG7" s="340">
        <v>87</v>
      </c>
      <c r="CH7" s="340"/>
      <c r="CI7" s="340"/>
      <c r="CJ7" s="340"/>
      <c r="CK7" s="340"/>
      <c r="CL7" s="340">
        <v>109</v>
      </c>
      <c r="CM7" s="340"/>
      <c r="CN7" s="340">
        <v>120</v>
      </c>
      <c r="CO7" s="379"/>
      <c r="CP7" s="379">
        <v>131</v>
      </c>
      <c r="CQ7" s="340">
        <v>127</v>
      </c>
      <c r="CR7" s="340"/>
      <c r="CS7" s="340"/>
      <c r="CT7" s="340">
        <v>112</v>
      </c>
      <c r="CU7" s="350">
        <f t="shared" si="4"/>
        <v>119.45666666666666</v>
      </c>
      <c r="CV7" s="342">
        <f t="shared" si="5"/>
        <v>3</v>
      </c>
      <c r="CW7" s="347"/>
      <c r="CX7" s="348"/>
      <c r="CY7" s="346">
        <v>32</v>
      </c>
      <c r="CZ7" s="346"/>
      <c r="DA7" s="346"/>
      <c r="DB7" s="340">
        <v>39</v>
      </c>
      <c r="DC7" s="340">
        <v>35</v>
      </c>
      <c r="DD7" s="340">
        <v>33</v>
      </c>
      <c r="DE7" s="340">
        <v>29.53</v>
      </c>
      <c r="DF7" s="340">
        <v>31.889763779527559</v>
      </c>
      <c r="DG7" s="340"/>
      <c r="DH7" s="340"/>
      <c r="DI7" s="340">
        <v>31.480357961878557</v>
      </c>
      <c r="DJ7" s="340"/>
      <c r="DK7" s="340"/>
      <c r="DL7" s="340"/>
      <c r="DM7" s="340"/>
      <c r="DN7" s="340">
        <v>39</v>
      </c>
      <c r="DO7" s="340"/>
      <c r="DP7" s="340">
        <v>36.614173200000003</v>
      </c>
      <c r="DQ7" s="340"/>
      <c r="DR7" s="351">
        <v>29.5</v>
      </c>
      <c r="DS7" s="340">
        <v>31</v>
      </c>
      <c r="DT7" s="340">
        <v>32.5</v>
      </c>
      <c r="DU7" s="340"/>
      <c r="DV7" s="340"/>
      <c r="DW7" s="350">
        <f t="shared" si="6"/>
        <v>33.376191245117177</v>
      </c>
      <c r="DX7" s="342">
        <f t="shared" si="7"/>
        <v>9</v>
      </c>
      <c r="DY7" s="347"/>
      <c r="DZ7" s="353"/>
      <c r="EA7" s="354">
        <v>0</v>
      </c>
      <c r="EB7" s="354"/>
      <c r="EC7" s="354">
        <v>7</v>
      </c>
      <c r="ED7" s="354">
        <v>1</v>
      </c>
      <c r="EE7" s="354"/>
      <c r="EF7" s="354"/>
      <c r="EG7" s="354"/>
      <c r="EH7" s="355">
        <v>0.5</v>
      </c>
      <c r="EI7" s="355"/>
      <c r="EJ7" s="355"/>
      <c r="EK7" s="355"/>
      <c r="EL7" s="355"/>
      <c r="EM7" s="355"/>
      <c r="EN7" s="355"/>
      <c r="EO7" s="355">
        <v>2</v>
      </c>
      <c r="EP7" s="355">
        <v>0.5</v>
      </c>
      <c r="EQ7" s="340"/>
      <c r="ER7" s="340"/>
      <c r="ES7" s="341">
        <f t="shared" si="8"/>
        <v>1.8333333333333333</v>
      </c>
      <c r="ET7" s="342">
        <f t="shared" si="9"/>
        <v>7</v>
      </c>
      <c r="EU7" s="347"/>
      <c r="EV7" s="353"/>
      <c r="EW7" s="354"/>
      <c r="EX7" s="354"/>
      <c r="EY7" s="354"/>
      <c r="EZ7" s="354"/>
      <c r="FA7" s="357"/>
      <c r="FB7" s="345"/>
      <c r="FC7" s="346"/>
      <c r="FD7" s="353"/>
      <c r="FE7" s="355"/>
      <c r="FF7" s="355"/>
      <c r="FG7" s="355">
        <v>7</v>
      </c>
      <c r="FH7" s="355">
        <v>0</v>
      </c>
      <c r="FI7" s="355"/>
      <c r="FJ7" s="355">
        <v>1</v>
      </c>
      <c r="FK7" s="355"/>
      <c r="FL7" s="355"/>
      <c r="FM7" s="355">
        <v>6</v>
      </c>
      <c r="FN7" s="355">
        <v>0</v>
      </c>
      <c r="FO7" s="355">
        <v>1</v>
      </c>
      <c r="FP7" s="355">
        <v>2</v>
      </c>
      <c r="FQ7" s="355"/>
      <c r="FR7" s="355"/>
      <c r="FS7" s="341">
        <f t="shared" si="18"/>
        <v>2.4285714285714284</v>
      </c>
      <c r="FT7" s="342">
        <f t="shared" si="10"/>
        <v>18</v>
      </c>
      <c r="FU7" s="347"/>
      <c r="FV7" s="348"/>
      <c r="FW7" s="346">
        <v>0</v>
      </c>
      <c r="FX7" s="346">
        <v>0</v>
      </c>
      <c r="FY7" s="355"/>
      <c r="FZ7" s="340"/>
      <c r="GA7" s="340">
        <v>2</v>
      </c>
      <c r="GB7" s="340">
        <v>0</v>
      </c>
      <c r="GC7" s="340"/>
      <c r="GD7" s="340"/>
      <c r="GE7" s="341">
        <f t="shared" si="11"/>
        <v>0.5</v>
      </c>
      <c r="GF7" s="358">
        <f t="shared" si="12"/>
        <v>4</v>
      </c>
      <c r="GG7" s="359">
        <v>2</v>
      </c>
      <c r="GH7" s="360"/>
      <c r="GI7" s="361"/>
      <c r="GJ7" s="362"/>
      <c r="GK7" s="363"/>
      <c r="GL7" s="364"/>
      <c r="GM7" s="354">
        <v>1</v>
      </c>
      <c r="GN7" s="354">
        <v>0</v>
      </c>
      <c r="GO7" s="354"/>
      <c r="GP7" s="355"/>
      <c r="GQ7" s="355">
        <v>1</v>
      </c>
      <c r="GR7" s="355">
        <v>0</v>
      </c>
      <c r="GS7" s="355">
        <v>0</v>
      </c>
      <c r="GT7" s="355">
        <v>1</v>
      </c>
      <c r="GU7" s="341">
        <f t="shared" si="19"/>
        <v>0.5</v>
      </c>
      <c r="GV7" s="342">
        <f t="shared" si="13"/>
        <v>21</v>
      </c>
      <c r="GW7" s="357"/>
      <c r="GX7" s="357"/>
      <c r="GY7" s="380" t="e">
        <f t="shared" si="20"/>
        <v>#DIV/0!</v>
      </c>
      <c r="GZ7" s="353"/>
      <c r="HA7" s="354"/>
      <c r="HB7" s="355"/>
      <c r="HC7" s="341" t="e">
        <f t="shared" si="21"/>
        <v>#DIV/0!</v>
      </c>
      <c r="HD7" s="353"/>
      <c r="HE7" s="354"/>
      <c r="HF7" s="355"/>
      <c r="HG7" s="341" t="e">
        <f t="shared" si="22"/>
        <v>#DIV/0!</v>
      </c>
      <c r="HH7" s="353"/>
      <c r="HI7" s="354"/>
      <c r="HJ7" s="355">
        <v>1</v>
      </c>
      <c r="HK7" s="355"/>
      <c r="HL7" s="341">
        <f t="shared" si="23"/>
        <v>1</v>
      </c>
      <c r="HM7" s="353"/>
      <c r="HN7" s="354"/>
      <c r="HO7" s="354">
        <v>4.3600000000000003</v>
      </c>
      <c r="HP7" s="355">
        <v>4</v>
      </c>
      <c r="HQ7" s="354">
        <v>4</v>
      </c>
      <c r="HR7" s="355">
        <v>2</v>
      </c>
      <c r="HS7" s="355">
        <v>1.75</v>
      </c>
      <c r="HT7" s="369">
        <f t="shared" si="14"/>
        <v>3.222</v>
      </c>
      <c r="HU7" s="353">
        <v>2.67</v>
      </c>
      <c r="HV7" s="354">
        <v>3</v>
      </c>
      <c r="HW7" s="354">
        <v>5</v>
      </c>
      <c r="HX7" s="355">
        <v>1.3333333333333333</v>
      </c>
      <c r="HY7" s="381">
        <v>0.66666666666666663</v>
      </c>
      <c r="HZ7" s="381">
        <v>2</v>
      </c>
      <c r="IA7" s="381"/>
      <c r="IB7" s="382">
        <f t="shared" si="24"/>
        <v>2.4449999999999998</v>
      </c>
      <c r="IC7" s="353"/>
      <c r="ID7" s="355">
        <v>3</v>
      </c>
      <c r="IE7" s="355"/>
      <c r="IF7" s="355"/>
      <c r="IG7" s="382">
        <f t="shared" si="15"/>
        <v>3</v>
      </c>
      <c r="IH7" s="383"/>
      <c r="II7" s="384"/>
      <c r="IJ7" s="384"/>
      <c r="IK7" s="385"/>
      <c r="IL7" s="386"/>
      <c r="IM7" s="376"/>
      <c r="IN7" s="377"/>
      <c r="IO7" s="378"/>
    </row>
    <row r="8" spans="1:249" ht="12" customHeight="1">
      <c r="A8" s="338">
        <v>4</v>
      </c>
      <c r="B8" s="339" t="s">
        <v>49</v>
      </c>
      <c r="C8" s="340">
        <v>67.5</v>
      </c>
      <c r="D8" s="340"/>
      <c r="E8" s="340"/>
      <c r="F8" s="340"/>
      <c r="G8" s="340">
        <v>64.666666699999993</v>
      </c>
      <c r="H8" s="340">
        <v>91.9</v>
      </c>
      <c r="I8" s="340">
        <v>89.6</v>
      </c>
      <c r="J8" s="340">
        <v>41.25</v>
      </c>
      <c r="K8" s="340">
        <v>57.389758022064953</v>
      </c>
      <c r="L8" s="340">
        <v>87.220413627377155</v>
      </c>
      <c r="M8" s="340">
        <v>95.8</v>
      </c>
      <c r="N8" s="340">
        <v>66.258661731842238</v>
      </c>
      <c r="O8" s="340"/>
      <c r="P8" s="340"/>
      <c r="Q8" s="340">
        <v>88.845844903149057</v>
      </c>
      <c r="R8" s="340">
        <v>87.827984827586221</v>
      </c>
      <c r="S8" s="340">
        <v>94.801157333333322</v>
      </c>
      <c r="T8" s="340"/>
      <c r="U8" s="340"/>
      <c r="V8" s="340">
        <v>54.2559209</v>
      </c>
      <c r="W8" s="340"/>
      <c r="X8" s="340">
        <v>80.765483700000004</v>
      </c>
      <c r="Y8" s="340">
        <v>90.132158516399997</v>
      </c>
      <c r="Z8" s="340"/>
      <c r="AA8" s="340">
        <v>82.2</v>
      </c>
      <c r="AB8" s="340">
        <v>85.7</v>
      </c>
      <c r="AC8" s="340">
        <v>107.215</v>
      </c>
      <c r="AD8" s="340">
        <v>84.87</v>
      </c>
      <c r="AE8" s="340"/>
      <c r="AF8" s="340"/>
      <c r="AG8" s="341">
        <f t="shared" si="16"/>
        <v>79.905213171671221</v>
      </c>
      <c r="AH8" s="342">
        <f t="shared" si="0"/>
        <v>8</v>
      </c>
      <c r="AI8" s="341">
        <f t="shared" si="17"/>
        <v>80.188721346091967</v>
      </c>
      <c r="AJ8" s="343">
        <f t="shared" si="1"/>
        <v>10</v>
      </c>
      <c r="AK8" s="344"/>
      <c r="AL8" s="345"/>
      <c r="AM8" s="346">
        <v>57.8</v>
      </c>
      <c r="AN8" s="346"/>
      <c r="AO8" s="346"/>
      <c r="AP8" s="346"/>
      <c r="AQ8" s="340">
        <v>53.9733333</v>
      </c>
      <c r="AR8" s="340">
        <v>59</v>
      </c>
      <c r="AS8" s="340">
        <v>58</v>
      </c>
      <c r="AT8" s="340">
        <v>48.757294000000002</v>
      </c>
      <c r="AU8" s="340"/>
      <c r="AV8" s="340">
        <v>58.3</v>
      </c>
      <c r="AW8" s="340">
        <v>59.428453500000003</v>
      </c>
      <c r="AX8" s="340">
        <v>53.999431999999999</v>
      </c>
      <c r="AY8" s="340"/>
      <c r="AZ8" s="340">
        <v>55.198829579105329</v>
      </c>
      <c r="BA8" s="340"/>
      <c r="BB8" s="340">
        <v>60.1</v>
      </c>
      <c r="BC8" s="340">
        <v>56.875</v>
      </c>
      <c r="BD8" s="340"/>
      <c r="BE8" s="340"/>
      <c r="BF8" s="340">
        <v>55</v>
      </c>
      <c r="BG8" s="340"/>
      <c r="BH8" s="340">
        <v>60.85</v>
      </c>
      <c r="BI8" s="340">
        <v>61.3</v>
      </c>
      <c r="BJ8" s="340"/>
      <c r="BK8" s="340">
        <v>58.6</v>
      </c>
      <c r="BL8" s="340"/>
      <c r="BM8" s="340">
        <v>58.943999999999996</v>
      </c>
      <c r="BN8" s="340">
        <v>61.75</v>
      </c>
      <c r="BO8" s="340">
        <v>60.25</v>
      </c>
      <c r="BP8" s="340"/>
      <c r="BQ8" s="341">
        <f t="shared" si="2"/>
        <v>57.673685687728067</v>
      </c>
      <c r="BR8" s="342">
        <f t="shared" si="3"/>
        <v>12</v>
      </c>
      <c r="BS8" s="347"/>
      <c r="BT8" s="348"/>
      <c r="BU8" s="340">
        <v>118</v>
      </c>
      <c r="BV8" s="340"/>
      <c r="BW8" s="340"/>
      <c r="BX8" s="340"/>
      <c r="BY8" s="340">
        <v>89</v>
      </c>
      <c r="BZ8" s="340">
        <v>96</v>
      </c>
      <c r="CA8" s="340">
        <v>98</v>
      </c>
      <c r="CB8" s="340">
        <v>133.03</v>
      </c>
      <c r="CC8" s="340">
        <v>135</v>
      </c>
      <c r="CD8" s="340">
        <v>137.5</v>
      </c>
      <c r="CE8" s="340"/>
      <c r="CF8" s="340">
        <v>130</v>
      </c>
      <c r="CG8" s="340">
        <v>88</v>
      </c>
      <c r="CH8" s="340"/>
      <c r="CI8" s="340"/>
      <c r="CJ8" s="340"/>
      <c r="CK8" s="340"/>
      <c r="CL8" s="340">
        <v>108</v>
      </c>
      <c r="CM8" s="340"/>
      <c r="CN8" s="340">
        <v>119</v>
      </c>
      <c r="CO8" s="379"/>
      <c r="CP8" s="379">
        <v>130</v>
      </c>
      <c r="CQ8" s="340">
        <v>126</v>
      </c>
      <c r="CR8" s="340"/>
      <c r="CS8" s="340"/>
      <c r="CT8" s="340">
        <v>114</v>
      </c>
      <c r="CU8" s="350">
        <f t="shared" si="4"/>
        <v>118.29416666666667</v>
      </c>
      <c r="CV8" s="342">
        <f t="shared" si="5"/>
        <v>2</v>
      </c>
      <c r="CW8" s="347"/>
      <c r="CX8" s="348"/>
      <c r="CY8" s="346">
        <v>34</v>
      </c>
      <c r="CZ8" s="346"/>
      <c r="DA8" s="346"/>
      <c r="DB8" s="340">
        <v>38</v>
      </c>
      <c r="DC8" s="340">
        <v>37</v>
      </c>
      <c r="DD8" s="340">
        <v>35</v>
      </c>
      <c r="DE8" s="340">
        <v>31.81</v>
      </c>
      <c r="DF8" s="340">
        <v>33.464566929133859</v>
      </c>
      <c r="DG8" s="340"/>
      <c r="DH8" s="340"/>
      <c r="DI8" s="340">
        <v>31.347178223630188</v>
      </c>
      <c r="DJ8" s="340"/>
      <c r="DK8" s="340"/>
      <c r="DL8" s="340"/>
      <c r="DM8" s="340"/>
      <c r="DN8" s="340">
        <v>42</v>
      </c>
      <c r="DO8" s="340"/>
      <c r="DP8" s="340">
        <v>38.976377999999997</v>
      </c>
      <c r="DQ8" s="340"/>
      <c r="DR8" s="351">
        <v>33.5</v>
      </c>
      <c r="DS8" s="340">
        <v>31.5</v>
      </c>
      <c r="DT8" s="340">
        <v>33.5</v>
      </c>
      <c r="DU8" s="340"/>
      <c r="DV8" s="340"/>
      <c r="DW8" s="350">
        <f t="shared" si="6"/>
        <v>35.008176929397003</v>
      </c>
      <c r="DX8" s="342">
        <f t="shared" si="7"/>
        <v>20</v>
      </c>
      <c r="DY8" s="347"/>
      <c r="DZ8" s="353"/>
      <c r="EA8" s="354">
        <v>1</v>
      </c>
      <c r="EB8" s="354"/>
      <c r="EC8" s="354">
        <v>8</v>
      </c>
      <c r="ED8" s="354">
        <v>1</v>
      </c>
      <c r="EE8" s="354"/>
      <c r="EF8" s="354"/>
      <c r="EG8" s="354"/>
      <c r="EH8" s="355">
        <v>3</v>
      </c>
      <c r="EI8" s="355"/>
      <c r="EJ8" s="355"/>
      <c r="EK8" s="355"/>
      <c r="EL8" s="355"/>
      <c r="EM8" s="355"/>
      <c r="EN8" s="355"/>
      <c r="EO8" s="355">
        <v>1.5</v>
      </c>
      <c r="EP8" s="355">
        <v>1</v>
      </c>
      <c r="EQ8" s="340"/>
      <c r="ER8" s="340"/>
      <c r="ES8" s="341">
        <f t="shared" si="8"/>
        <v>2.5833333333333335</v>
      </c>
      <c r="ET8" s="342">
        <f t="shared" si="9"/>
        <v>22</v>
      </c>
      <c r="EU8" s="347"/>
      <c r="EV8" s="353"/>
      <c r="EW8" s="354"/>
      <c r="EX8" s="354"/>
      <c r="EY8" s="354"/>
      <c r="EZ8" s="354"/>
      <c r="FA8" s="357"/>
      <c r="FB8" s="345"/>
      <c r="FC8" s="346"/>
      <c r="FD8" s="353"/>
      <c r="FE8" s="355"/>
      <c r="FF8" s="355"/>
      <c r="FG8" s="355">
        <v>0</v>
      </c>
      <c r="FH8" s="355">
        <v>0</v>
      </c>
      <c r="FI8" s="355"/>
      <c r="FJ8" s="355">
        <v>0.66666666666666663</v>
      </c>
      <c r="FK8" s="355"/>
      <c r="FL8" s="355"/>
      <c r="FM8" s="355">
        <v>1.5</v>
      </c>
      <c r="FN8" s="355">
        <v>0</v>
      </c>
      <c r="FO8" s="355">
        <v>1.5</v>
      </c>
      <c r="FP8" s="355">
        <v>0</v>
      </c>
      <c r="FQ8" s="355"/>
      <c r="FR8" s="355"/>
      <c r="FS8" s="341">
        <f t="shared" si="18"/>
        <v>0.52380952380952384</v>
      </c>
      <c r="FT8" s="342">
        <f t="shared" si="10"/>
        <v>10</v>
      </c>
      <c r="FU8" s="347"/>
      <c r="FV8" s="348"/>
      <c r="FW8" s="346">
        <v>2</v>
      </c>
      <c r="FX8" s="346">
        <v>4</v>
      </c>
      <c r="FY8" s="355"/>
      <c r="FZ8" s="340"/>
      <c r="GA8" s="340">
        <v>6</v>
      </c>
      <c r="GB8" s="340">
        <v>0</v>
      </c>
      <c r="GC8" s="340"/>
      <c r="GD8" s="340"/>
      <c r="GE8" s="341">
        <f t="shared" si="11"/>
        <v>3</v>
      </c>
      <c r="GF8" s="358">
        <f t="shared" si="12"/>
        <v>24</v>
      </c>
      <c r="GG8" s="359">
        <v>0</v>
      </c>
      <c r="GH8" s="360"/>
      <c r="GI8" s="361"/>
      <c r="GJ8" s="362"/>
      <c r="GK8" s="363"/>
      <c r="GL8" s="364"/>
      <c r="GM8" s="354">
        <v>1</v>
      </c>
      <c r="GN8" s="354">
        <v>0</v>
      </c>
      <c r="GO8" s="354"/>
      <c r="GP8" s="355"/>
      <c r="GQ8" s="355">
        <v>1</v>
      </c>
      <c r="GR8" s="355">
        <v>0</v>
      </c>
      <c r="GS8" s="355">
        <v>0</v>
      </c>
      <c r="GT8" s="355">
        <v>1</v>
      </c>
      <c r="GU8" s="341">
        <f t="shared" si="19"/>
        <v>0.5</v>
      </c>
      <c r="GV8" s="342">
        <f t="shared" si="13"/>
        <v>21</v>
      </c>
      <c r="GW8" s="357"/>
      <c r="GX8" s="357"/>
      <c r="GY8" s="380" t="e">
        <f t="shared" si="20"/>
        <v>#DIV/0!</v>
      </c>
      <c r="GZ8" s="353"/>
      <c r="HA8" s="354"/>
      <c r="HB8" s="355"/>
      <c r="HC8" s="341" t="e">
        <f t="shared" si="21"/>
        <v>#DIV/0!</v>
      </c>
      <c r="HD8" s="353"/>
      <c r="HE8" s="354"/>
      <c r="HF8" s="355"/>
      <c r="HG8" s="341" t="e">
        <f t="shared" si="22"/>
        <v>#DIV/0!</v>
      </c>
      <c r="HH8" s="353"/>
      <c r="HI8" s="354"/>
      <c r="HJ8" s="355">
        <v>2</v>
      </c>
      <c r="HK8" s="355"/>
      <c r="HL8" s="341">
        <f t="shared" si="23"/>
        <v>2</v>
      </c>
      <c r="HM8" s="353"/>
      <c r="HN8" s="354"/>
      <c r="HO8" s="354">
        <v>2.74</v>
      </c>
      <c r="HP8" s="355">
        <v>6</v>
      </c>
      <c r="HQ8" s="354">
        <v>2</v>
      </c>
      <c r="HR8" s="355">
        <v>1</v>
      </c>
      <c r="HS8" s="355">
        <v>1.5</v>
      </c>
      <c r="HT8" s="369">
        <f t="shared" si="14"/>
        <v>2.6480000000000001</v>
      </c>
      <c r="HU8" s="353">
        <v>3</v>
      </c>
      <c r="HV8" s="354">
        <v>4</v>
      </c>
      <c r="HW8" s="354">
        <v>6</v>
      </c>
      <c r="HX8" s="355">
        <v>5.333333333333333</v>
      </c>
      <c r="HY8" s="381">
        <v>2.6666666666666665</v>
      </c>
      <c r="HZ8" s="381">
        <v>7</v>
      </c>
      <c r="IA8" s="381"/>
      <c r="IB8" s="382">
        <f t="shared" si="24"/>
        <v>4.666666666666667</v>
      </c>
      <c r="IC8" s="353"/>
      <c r="ID8" s="355">
        <v>5.5</v>
      </c>
      <c r="IE8" s="355"/>
      <c r="IF8" s="355"/>
      <c r="IG8" s="382">
        <f t="shared" si="15"/>
        <v>5.5</v>
      </c>
      <c r="IH8" s="383"/>
      <c r="II8" s="384"/>
      <c r="IJ8" s="384"/>
      <c r="IK8" s="385"/>
      <c r="IL8" s="386"/>
      <c r="IM8" s="376"/>
      <c r="IN8" s="377"/>
      <c r="IO8" s="378"/>
    </row>
    <row r="9" spans="1:249" s="422" customFormat="1" ht="12" customHeight="1">
      <c r="A9" s="387">
        <v>5</v>
      </c>
      <c r="B9" s="388" t="s">
        <v>39</v>
      </c>
      <c r="C9" s="389">
        <v>71</v>
      </c>
      <c r="D9" s="389"/>
      <c r="E9" s="389"/>
      <c r="F9" s="389"/>
      <c r="G9" s="389">
        <v>33.3333333</v>
      </c>
      <c r="H9" s="389">
        <v>98</v>
      </c>
      <c r="I9" s="389">
        <v>80.3</v>
      </c>
      <c r="J9" s="389">
        <v>48.85</v>
      </c>
      <c r="K9" s="389">
        <v>80.235924771719638</v>
      </c>
      <c r="L9" s="389">
        <v>99.066287082239512</v>
      </c>
      <c r="M9" s="389">
        <v>119.9</v>
      </c>
      <c r="N9" s="389">
        <v>67.032672258833841</v>
      </c>
      <c r="O9" s="389"/>
      <c r="P9" s="389"/>
      <c r="Q9" s="389">
        <v>88.056728574754175</v>
      </c>
      <c r="R9" s="389">
        <v>80.789873793103453</v>
      </c>
      <c r="S9" s="389">
        <v>78.478354189655164</v>
      </c>
      <c r="T9" s="389"/>
      <c r="U9" s="389"/>
      <c r="V9" s="389">
        <v>62.030315799999997</v>
      </c>
      <c r="W9" s="389"/>
      <c r="X9" s="389">
        <v>76.215541400000006</v>
      </c>
      <c r="Y9" s="389">
        <v>84.707086584814348</v>
      </c>
      <c r="Z9" s="389"/>
      <c r="AA9" s="389">
        <v>92.666666699999993</v>
      </c>
      <c r="AB9" s="389">
        <v>73.900000000000006</v>
      </c>
      <c r="AC9" s="389">
        <v>110.625</v>
      </c>
      <c r="AD9" s="389">
        <v>87.18</v>
      </c>
      <c r="AE9" s="389"/>
      <c r="AF9" s="389"/>
      <c r="AG9" s="390">
        <f t="shared" si="16"/>
        <v>80.650936023953705</v>
      </c>
      <c r="AH9" s="391">
        <f t="shared" si="0"/>
        <v>6</v>
      </c>
      <c r="AI9" s="390">
        <f t="shared" si="17"/>
        <v>74.122741848275865</v>
      </c>
      <c r="AJ9" s="392">
        <f t="shared" si="1"/>
        <v>22</v>
      </c>
      <c r="AK9" s="393"/>
      <c r="AL9" s="394"/>
      <c r="AM9" s="395">
        <v>54.9</v>
      </c>
      <c r="AN9" s="395"/>
      <c r="AO9" s="395"/>
      <c r="AP9" s="395"/>
      <c r="AQ9" s="389">
        <v>47.68</v>
      </c>
      <c r="AR9" s="389">
        <v>56</v>
      </c>
      <c r="AS9" s="389">
        <v>58</v>
      </c>
      <c r="AT9" s="389">
        <v>50.850558999999997</v>
      </c>
      <c r="AU9" s="389"/>
      <c r="AV9" s="389">
        <v>57</v>
      </c>
      <c r="AW9" s="389">
        <v>57.093145500000006</v>
      </c>
      <c r="AX9" s="389">
        <v>49.737361999999997</v>
      </c>
      <c r="AY9" s="389"/>
      <c r="AZ9" s="389">
        <v>53.907632348029388</v>
      </c>
      <c r="BA9" s="389"/>
      <c r="BB9" s="389">
        <v>56.45</v>
      </c>
      <c r="BC9" s="389">
        <v>54.150000000000006</v>
      </c>
      <c r="BD9" s="389"/>
      <c r="BE9" s="389"/>
      <c r="BF9" s="389">
        <v>52</v>
      </c>
      <c r="BG9" s="389"/>
      <c r="BH9" s="389">
        <v>58.95</v>
      </c>
      <c r="BI9" s="389">
        <v>59.2</v>
      </c>
      <c r="BJ9" s="389"/>
      <c r="BK9" s="389">
        <v>57.5</v>
      </c>
      <c r="BL9" s="389"/>
      <c r="BM9" s="389">
        <v>57.792000000000002</v>
      </c>
      <c r="BN9" s="389">
        <v>60.5</v>
      </c>
      <c r="BO9" s="389">
        <v>57.65</v>
      </c>
      <c r="BP9" s="389"/>
      <c r="BQ9" s="390">
        <f t="shared" si="2"/>
        <v>55.52003882489052</v>
      </c>
      <c r="BR9" s="391">
        <f t="shared" si="3"/>
        <v>29</v>
      </c>
      <c r="BS9" s="396"/>
      <c r="BT9" s="397"/>
      <c r="BU9" s="389">
        <v>118</v>
      </c>
      <c r="BV9" s="389"/>
      <c r="BW9" s="389"/>
      <c r="BX9" s="389"/>
      <c r="BY9" s="389">
        <v>95</v>
      </c>
      <c r="BZ9" s="389">
        <v>99</v>
      </c>
      <c r="CA9" s="389">
        <v>102</v>
      </c>
      <c r="CB9" s="389">
        <v>131.34</v>
      </c>
      <c r="CC9" s="389">
        <v>138</v>
      </c>
      <c r="CD9" s="389">
        <v>139.5</v>
      </c>
      <c r="CE9" s="389"/>
      <c r="CF9" s="389">
        <v>129.5</v>
      </c>
      <c r="CG9" s="389">
        <v>92</v>
      </c>
      <c r="CH9" s="389"/>
      <c r="CI9" s="389"/>
      <c r="CJ9" s="389"/>
      <c r="CK9" s="389"/>
      <c r="CL9" s="389">
        <v>112</v>
      </c>
      <c r="CM9" s="389"/>
      <c r="CN9" s="389">
        <v>118</v>
      </c>
      <c r="CO9" s="389"/>
      <c r="CP9" s="389">
        <v>131</v>
      </c>
      <c r="CQ9" s="389">
        <v>127</v>
      </c>
      <c r="CR9" s="389"/>
      <c r="CS9" s="389"/>
      <c r="CT9" s="389">
        <v>111</v>
      </c>
      <c r="CU9" s="398">
        <f t="shared" si="4"/>
        <v>120.02833333333332</v>
      </c>
      <c r="CV9" s="391">
        <f t="shared" si="5"/>
        <v>4</v>
      </c>
      <c r="CW9" s="396"/>
      <c r="CX9" s="397"/>
      <c r="CY9" s="395">
        <v>34</v>
      </c>
      <c r="CZ9" s="395"/>
      <c r="DA9" s="395"/>
      <c r="DB9" s="389">
        <v>38</v>
      </c>
      <c r="DC9" s="389">
        <v>35</v>
      </c>
      <c r="DD9" s="389">
        <v>35</v>
      </c>
      <c r="DE9" s="389">
        <v>32.18</v>
      </c>
      <c r="DF9" s="389">
        <v>34.645669291338585</v>
      </c>
      <c r="DG9" s="389"/>
      <c r="DH9" s="389"/>
      <c r="DI9" s="389">
        <v>34.117681567523164</v>
      </c>
      <c r="DJ9" s="389"/>
      <c r="DK9" s="389"/>
      <c r="DL9" s="389"/>
      <c r="DM9" s="389"/>
      <c r="DN9" s="389">
        <v>40</v>
      </c>
      <c r="DO9" s="389"/>
      <c r="DP9" s="389">
        <v>37.401574799999999</v>
      </c>
      <c r="DQ9" s="389"/>
      <c r="DR9" s="399">
        <v>32</v>
      </c>
      <c r="DS9" s="389">
        <v>32.5</v>
      </c>
      <c r="DT9" s="389">
        <v>34</v>
      </c>
      <c r="DU9" s="389"/>
      <c r="DV9" s="389"/>
      <c r="DW9" s="398">
        <f t="shared" si="6"/>
        <v>34.903743804905147</v>
      </c>
      <c r="DX9" s="391">
        <f t="shared" si="7"/>
        <v>18</v>
      </c>
      <c r="DY9" s="396"/>
      <c r="DZ9" s="400"/>
      <c r="EA9" s="401">
        <v>0</v>
      </c>
      <c r="EB9" s="401"/>
      <c r="EC9" s="401">
        <v>8</v>
      </c>
      <c r="ED9" s="401">
        <v>3</v>
      </c>
      <c r="EE9" s="401"/>
      <c r="EF9" s="401"/>
      <c r="EG9" s="401"/>
      <c r="EH9" s="402">
        <v>4</v>
      </c>
      <c r="EI9" s="402"/>
      <c r="EJ9" s="402"/>
      <c r="EK9" s="402"/>
      <c r="EL9" s="402"/>
      <c r="EM9" s="402"/>
      <c r="EN9" s="402"/>
      <c r="EO9" s="402">
        <v>2</v>
      </c>
      <c r="EP9" s="402">
        <v>1.5</v>
      </c>
      <c r="EQ9" s="389"/>
      <c r="ER9" s="389"/>
      <c r="ES9" s="390">
        <f t="shared" si="8"/>
        <v>3.0833333333333335</v>
      </c>
      <c r="ET9" s="391">
        <f t="shared" si="9"/>
        <v>29</v>
      </c>
      <c r="EU9" s="396"/>
      <c r="EV9" s="400"/>
      <c r="EW9" s="401"/>
      <c r="EX9" s="401"/>
      <c r="EY9" s="401"/>
      <c r="EZ9" s="401"/>
      <c r="FA9" s="403"/>
      <c r="FB9" s="394"/>
      <c r="FC9" s="395"/>
      <c r="FD9" s="400"/>
      <c r="FE9" s="402"/>
      <c r="FF9" s="402"/>
      <c r="FG9" s="402">
        <v>8</v>
      </c>
      <c r="FH9" s="402">
        <v>0</v>
      </c>
      <c r="FI9" s="402"/>
      <c r="FJ9" s="402">
        <v>1.6666666666666667</v>
      </c>
      <c r="FK9" s="402"/>
      <c r="FL9" s="402"/>
      <c r="FM9" s="402">
        <v>3</v>
      </c>
      <c r="FN9" s="402">
        <v>0</v>
      </c>
      <c r="FO9" s="402">
        <v>2.5</v>
      </c>
      <c r="FP9" s="402">
        <v>3</v>
      </c>
      <c r="FQ9" s="402"/>
      <c r="FR9" s="402"/>
      <c r="FS9" s="390">
        <f t="shared" si="18"/>
        <v>2.5952380952380949</v>
      </c>
      <c r="FT9" s="391">
        <f t="shared" si="10"/>
        <v>21</v>
      </c>
      <c r="FU9" s="396"/>
      <c r="FV9" s="397"/>
      <c r="FW9" s="395">
        <v>5</v>
      </c>
      <c r="FX9" s="395"/>
      <c r="FY9" s="402"/>
      <c r="FZ9" s="389"/>
      <c r="GA9" s="389">
        <v>5</v>
      </c>
      <c r="GB9" s="389">
        <v>0</v>
      </c>
      <c r="GC9" s="389"/>
      <c r="GD9" s="389"/>
      <c r="GE9" s="390">
        <f t="shared" si="11"/>
        <v>3.3333333333333335</v>
      </c>
      <c r="GF9" s="404">
        <f t="shared" si="12"/>
        <v>26</v>
      </c>
      <c r="GG9" s="405">
        <v>9</v>
      </c>
      <c r="GH9" s="406"/>
      <c r="GI9" s="407"/>
      <c r="GJ9" s="408"/>
      <c r="GK9" s="409"/>
      <c r="GL9" s="410"/>
      <c r="GM9" s="401">
        <v>4</v>
      </c>
      <c r="GN9" s="401">
        <v>0</v>
      </c>
      <c r="GO9" s="401"/>
      <c r="GP9" s="402"/>
      <c r="GQ9" s="402">
        <v>0</v>
      </c>
      <c r="GR9" s="402">
        <v>0</v>
      </c>
      <c r="GS9" s="402">
        <v>0</v>
      </c>
      <c r="GT9" s="402">
        <v>1</v>
      </c>
      <c r="GU9" s="390">
        <f t="shared" si="19"/>
        <v>0.83333333333333337</v>
      </c>
      <c r="GV9" s="391">
        <f t="shared" si="13"/>
        <v>27</v>
      </c>
      <c r="GW9" s="403"/>
      <c r="GX9" s="403"/>
      <c r="GY9" s="411" t="e">
        <f t="shared" si="20"/>
        <v>#DIV/0!</v>
      </c>
      <c r="GZ9" s="400"/>
      <c r="HA9" s="401"/>
      <c r="HB9" s="402"/>
      <c r="HC9" s="390" t="e">
        <f t="shared" si="21"/>
        <v>#DIV/0!</v>
      </c>
      <c r="HD9" s="400"/>
      <c r="HE9" s="401"/>
      <c r="HF9" s="402"/>
      <c r="HG9" s="390" t="e">
        <f t="shared" si="22"/>
        <v>#DIV/0!</v>
      </c>
      <c r="HH9" s="400"/>
      <c r="HI9" s="401"/>
      <c r="HJ9" s="402">
        <v>2</v>
      </c>
      <c r="HK9" s="402"/>
      <c r="HL9" s="390">
        <f t="shared" si="23"/>
        <v>2</v>
      </c>
      <c r="HM9" s="400"/>
      <c r="HN9" s="401"/>
      <c r="HO9" s="401">
        <v>3.43</v>
      </c>
      <c r="HP9" s="402">
        <v>7</v>
      </c>
      <c r="HQ9" s="401">
        <v>4</v>
      </c>
      <c r="HR9" s="402">
        <v>3</v>
      </c>
      <c r="HS9" s="402">
        <v>2</v>
      </c>
      <c r="HT9" s="412">
        <f t="shared" si="14"/>
        <v>3.8860000000000001</v>
      </c>
      <c r="HU9" s="400">
        <v>5.33</v>
      </c>
      <c r="HV9" s="401">
        <v>4</v>
      </c>
      <c r="HW9" s="401">
        <v>3.5</v>
      </c>
      <c r="HX9" s="402">
        <v>2.6666666666666665</v>
      </c>
      <c r="HY9" s="413">
        <v>4.666666666666667</v>
      </c>
      <c r="HZ9" s="413">
        <v>3.5</v>
      </c>
      <c r="IA9" s="413"/>
      <c r="IB9" s="414">
        <f t="shared" si="24"/>
        <v>3.943888888888889</v>
      </c>
      <c r="IC9" s="400"/>
      <c r="ID9" s="402">
        <v>5.5</v>
      </c>
      <c r="IE9" s="402"/>
      <c r="IF9" s="402"/>
      <c r="IG9" s="414">
        <f t="shared" si="15"/>
        <v>5.5</v>
      </c>
      <c r="IH9" s="415"/>
      <c r="II9" s="416"/>
      <c r="IJ9" s="416"/>
      <c r="IK9" s="417"/>
      <c r="IL9" s="418"/>
      <c r="IM9" s="419"/>
      <c r="IN9" s="420"/>
      <c r="IO9" s="421"/>
    </row>
    <row r="10" spans="1:249" ht="12" customHeight="1">
      <c r="A10" s="338">
        <v>6</v>
      </c>
      <c r="B10" s="339" t="s">
        <v>41</v>
      </c>
      <c r="C10" s="340">
        <v>67.400000000000006</v>
      </c>
      <c r="D10" s="340"/>
      <c r="E10" s="340"/>
      <c r="F10" s="340"/>
      <c r="G10" s="340">
        <v>75.666666699999993</v>
      </c>
      <c r="H10" s="340">
        <v>111.5</v>
      </c>
      <c r="I10" s="340">
        <v>90</v>
      </c>
      <c r="J10" s="340">
        <v>44.89</v>
      </c>
      <c r="K10" s="340">
        <v>43.288909362668392</v>
      </c>
      <c r="L10" s="340">
        <v>84.645467656657104</v>
      </c>
      <c r="M10" s="340">
        <v>104.5</v>
      </c>
      <c r="N10" s="340">
        <v>76.90650896241641</v>
      </c>
      <c r="O10" s="340"/>
      <c r="P10" s="340"/>
      <c r="Q10" s="340">
        <v>98.202553933744682</v>
      </c>
      <c r="R10" s="340">
        <v>74.791088965517247</v>
      </c>
      <c r="S10" s="340">
        <v>90.851707074712635</v>
      </c>
      <c r="T10" s="340"/>
      <c r="U10" s="340"/>
      <c r="V10" s="340">
        <v>60.311611499999998</v>
      </c>
      <c r="W10" s="340"/>
      <c r="X10" s="340">
        <v>72.538572900000005</v>
      </c>
      <c r="Y10" s="340">
        <v>83.92929126575055</v>
      </c>
      <c r="Z10" s="340"/>
      <c r="AA10" s="340">
        <v>76.533333299999995</v>
      </c>
      <c r="AB10" s="340">
        <v>87.4</v>
      </c>
      <c r="AC10" s="340">
        <v>100.47499999999999</v>
      </c>
      <c r="AD10" s="340">
        <v>83.674999999999997</v>
      </c>
      <c r="AE10" s="340"/>
      <c r="AF10" s="340"/>
      <c r="AG10" s="341">
        <f t="shared" si="16"/>
        <v>80.395037453761418</v>
      </c>
      <c r="AH10" s="342">
        <f t="shared" si="0"/>
        <v>7</v>
      </c>
      <c r="AI10" s="341">
        <f t="shared" si="17"/>
        <v>81.413464714022979</v>
      </c>
      <c r="AJ10" s="343">
        <f t="shared" si="1"/>
        <v>5</v>
      </c>
      <c r="AK10" s="344"/>
      <c r="AL10" s="345"/>
      <c r="AM10" s="346">
        <v>57.7</v>
      </c>
      <c r="AN10" s="346"/>
      <c r="AO10" s="346"/>
      <c r="AP10" s="346"/>
      <c r="AQ10" s="340">
        <v>56.533333300000002</v>
      </c>
      <c r="AR10" s="340">
        <v>61</v>
      </c>
      <c r="AS10" s="340">
        <v>61</v>
      </c>
      <c r="AT10" s="340">
        <v>50.193297999999999</v>
      </c>
      <c r="AU10" s="340"/>
      <c r="AV10" s="340">
        <v>59.8</v>
      </c>
      <c r="AW10" s="340">
        <v>59.846420500000001</v>
      </c>
      <c r="AX10" s="340">
        <v>54.731171000000003</v>
      </c>
      <c r="AY10" s="340"/>
      <c r="AZ10" s="340">
        <v>57.710039589510977</v>
      </c>
      <c r="BA10" s="340"/>
      <c r="BB10" s="340">
        <v>59.2</v>
      </c>
      <c r="BC10" s="340">
        <v>56.555</v>
      </c>
      <c r="BD10" s="340"/>
      <c r="BE10" s="340"/>
      <c r="BF10" s="340">
        <v>55</v>
      </c>
      <c r="BG10" s="340"/>
      <c r="BH10" s="340">
        <v>61.85</v>
      </c>
      <c r="BI10" s="340">
        <v>61.3</v>
      </c>
      <c r="BJ10" s="340"/>
      <c r="BK10" s="340">
        <v>60.1</v>
      </c>
      <c r="BL10" s="340"/>
      <c r="BM10" s="340">
        <v>59.712000000000003</v>
      </c>
      <c r="BN10" s="340">
        <v>62.5</v>
      </c>
      <c r="BO10" s="340">
        <v>59.75</v>
      </c>
      <c r="BP10" s="340"/>
      <c r="BQ10" s="341">
        <f t="shared" si="2"/>
        <v>58.582292354972829</v>
      </c>
      <c r="BR10" s="342">
        <f t="shared" si="3"/>
        <v>2</v>
      </c>
      <c r="BS10" s="347"/>
      <c r="BT10" s="348"/>
      <c r="BU10" s="340">
        <v>120</v>
      </c>
      <c r="BV10" s="340"/>
      <c r="BW10" s="340"/>
      <c r="BX10" s="340"/>
      <c r="BY10" s="340">
        <v>93</v>
      </c>
      <c r="BZ10" s="340">
        <v>98</v>
      </c>
      <c r="CA10" s="340">
        <v>102</v>
      </c>
      <c r="CB10" s="340">
        <v>135.30000000000001</v>
      </c>
      <c r="CC10" s="340">
        <v>138</v>
      </c>
      <c r="CD10" s="340">
        <v>142</v>
      </c>
      <c r="CE10" s="340"/>
      <c r="CF10" s="340">
        <v>133</v>
      </c>
      <c r="CG10" s="340">
        <v>90</v>
      </c>
      <c r="CH10" s="340"/>
      <c r="CI10" s="340"/>
      <c r="CJ10" s="340"/>
      <c r="CK10" s="340"/>
      <c r="CL10" s="340">
        <v>114</v>
      </c>
      <c r="CM10" s="340"/>
      <c r="CN10" s="340">
        <v>122</v>
      </c>
      <c r="CO10" s="379"/>
      <c r="CP10" s="379">
        <v>131.5</v>
      </c>
      <c r="CQ10" s="340">
        <v>127</v>
      </c>
      <c r="CR10" s="340"/>
      <c r="CS10" s="340"/>
      <c r="CT10" s="340">
        <v>116</v>
      </c>
      <c r="CU10" s="350">
        <f t="shared" si="4"/>
        <v>121.31666666666666</v>
      </c>
      <c r="CV10" s="342">
        <f t="shared" si="5"/>
        <v>11</v>
      </c>
      <c r="CW10" s="347"/>
      <c r="CX10" s="348"/>
      <c r="CY10" s="346">
        <v>34</v>
      </c>
      <c r="CZ10" s="346"/>
      <c r="DA10" s="346"/>
      <c r="DB10" s="340">
        <v>39</v>
      </c>
      <c r="DC10" s="340">
        <v>36</v>
      </c>
      <c r="DD10" s="340">
        <v>36</v>
      </c>
      <c r="DE10" s="340">
        <v>30.59</v>
      </c>
      <c r="DF10" s="340">
        <v>31.496062992125985</v>
      </c>
      <c r="DG10" s="340"/>
      <c r="DH10" s="340"/>
      <c r="DI10" s="340">
        <v>32.018500741309616</v>
      </c>
      <c r="DJ10" s="340"/>
      <c r="DK10" s="340"/>
      <c r="DL10" s="340"/>
      <c r="DM10" s="340"/>
      <c r="DN10" s="340">
        <v>41</v>
      </c>
      <c r="DO10" s="340"/>
      <c r="DP10" s="340">
        <v>34.645669300000002</v>
      </c>
      <c r="DQ10" s="340"/>
      <c r="DR10" s="351">
        <v>32.5</v>
      </c>
      <c r="DS10" s="340">
        <v>31.5</v>
      </c>
      <c r="DT10" s="340">
        <v>32.5</v>
      </c>
      <c r="DU10" s="340"/>
      <c r="DV10" s="340"/>
      <c r="DW10" s="350">
        <f t="shared" si="6"/>
        <v>34.270852752786304</v>
      </c>
      <c r="DX10" s="342">
        <f t="shared" si="7"/>
        <v>13</v>
      </c>
      <c r="DY10" s="347"/>
      <c r="DZ10" s="353"/>
      <c r="EA10" s="354">
        <v>0</v>
      </c>
      <c r="EB10" s="354"/>
      <c r="EC10" s="354">
        <v>8</v>
      </c>
      <c r="ED10" s="354">
        <v>0</v>
      </c>
      <c r="EE10" s="354"/>
      <c r="EF10" s="354"/>
      <c r="EG10" s="354"/>
      <c r="EH10" s="355">
        <v>2</v>
      </c>
      <c r="EI10" s="355"/>
      <c r="EJ10" s="355"/>
      <c r="EK10" s="355"/>
      <c r="EL10" s="355"/>
      <c r="EM10" s="355"/>
      <c r="EN10" s="355"/>
      <c r="EO10" s="355">
        <v>2</v>
      </c>
      <c r="EP10" s="355">
        <v>0</v>
      </c>
      <c r="EQ10" s="340"/>
      <c r="ER10" s="340"/>
      <c r="ES10" s="341">
        <f t="shared" si="8"/>
        <v>2</v>
      </c>
      <c r="ET10" s="342">
        <f t="shared" si="9"/>
        <v>12</v>
      </c>
      <c r="EU10" s="347"/>
      <c r="EV10" s="353"/>
      <c r="EW10" s="354"/>
      <c r="EX10" s="354"/>
      <c r="EY10" s="354"/>
      <c r="EZ10" s="354"/>
      <c r="FA10" s="357"/>
      <c r="FB10" s="345"/>
      <c r="FC10" s="346"/>
      <c r="FD10" s="353"/>
      <c r="FE10" s="355"/>
      <c r="FF10" s="355"/>
      <c r="FG10" s="355">
        <v>8</v>
      </c>
      <c r="FH10" s="355">
        <v>0</v>
      </c>
      <c r="FI10" s="355"/>
      <c r="FJ10" s="355">
        <v>3.3333333333333335</v>
      </c>
      <c r="FK10" s="355"/>
      <c r="FL10" s="355"/>
      <c r="FM10" s="355">
        <v>5.5</v>
      </c>
      <c r="FN10" s="355">
        <v>0</v>
      </c>
      <c r="FO10" s="355">
        <v>7.5</v>
      </c>
      <c r="FP10" s="355">
        <v>0.5</v>
      </c>
      <c r="FQ10" s="355"/>
      <c r="FR10" s="355"/>
      <c r="FS10" s="341">
        <f t="shared" si="18"/>
        <v>3.5476190476190479</v>
      </c>
      <c r="FT10" s="342">
        <f t="shared" si="10"/>
        <v>29</v>
      </c>
      <c r="FU10" s="347"/>
      <c r="FV10" s="348"/>
      <c r="FW10" s="346">
        <v>1</v>
      </c>
      <c r="FX10" s="346"/>
      <c r="FY10" s="355"/>
      <c r="FZ10" s="340"/>
      <c r="GA10" s="340">
        <v>2</v>
      </c>
      <c r="GB10" s="340">
        <v>5</v>
      </c>
      <c r="GC10" s="340"/>
      <c r="GD10" s="340"/>
      <c r="GE10" s="341">
        <f t="shared" si="11"/>
        <v>2.6666666666666665</v>
      </c>
      <c r="GF10" s="358">
        <f t="shared" si="12"/>
        <v>20</v>
      </c>
      <c r="GG10" s="359">
        <v>0</v>
      </c>
      <c r="GH10" s="360"/>
      <c r="GI10" s="361"/>
      <c r="GJ10" s="362"/>
      <c r="GK10" s="363"/>
      <c r="GL10" s="364"/>
      <c r="GM10" s="354">
        <v>0</v>
      </c>
      <c r="GN10" s="354">
        <v>0</v>
      </c>
      <c r="GO10" s="354"/>
      <c r="GP10" s="355"/>
      <c r="GQ10" s="355">
        <v>1</v>
      </c>
      <c r="GR10" s="355">
        <v>0</v>
      </c>
      <c r="GS10" s="355">
        <v>0</v>
      </c>
      <c r="GT10" s="355">
        <v>1</v>
      </c>
      <c r="GU10" s="341">
        <f t="shared" si="19"/>
        <v>0.33333333333333331</v>
      </c>
      <c r="GV10" s="342">
        <f t="shared" si="13"/>
        <v>17</v>
      </c>
      <c r="GW10" s="357"/>
      <c r="GX10" s="357"/>
      <c r="GY10" s="380" t="e">
        <f t="shared" si="20"/>
        <v>#DIV/0!</v>
      </c>
      <c r="GZ10" s="353"/>
      <c r="HA10" s="354"/>
      <c r="HB10" s="355"/>
      <c r="HC10" s="341" t="e">
        <f t="shared" si="21"/>
        <v>#DIV/0!</v>
      </c>
      <c r="HD10" s="353"/>
      <c r="HE10" s="354"/>
      <c r="HF10" s="355"/>
      <c r="HG10" s="341" t="e">
        <f t="shared" si="22"/>
        <v>#DIV/0!</v>
      </c>
      <c r="HH10" s="353"/>
      <c r="HI10" s="354"/>
      <c r="HJ10" s="355">
        <v>4.5</v>
      </c>
      <c r="HK10" s="355"/>
      <c r="HL10" s="341">
        <f t="shared" si="23"/>
        <v>4.5</v>
      </c>
      <c r="HM10" s="353"/>
      <c r="HN10" s="354"/>
      <c r="HO10" s="354">
        <v>2.23</v>
      </c>
      <c r="HP10" s="355">
        <v>4</v>
      </c>
      <c r="HQ10" s="354">
        <v>3</v>
      </c>
      <c r="HR10" s="355">
        <v>2</v>
      </c>
      <c r="HS10" s="355">
        <v>1.5</v>
      </c>
      <c r="HT10" s="369">
        <f t="shared" si="14"/>
        <v>2.5460000000000003</v>
      </c>
      <c r="HU10" s="353">
        <v>2.67</v>
      </c>
      <c r="HV10" s="354">
        <v>3.5</v>
      </c>
      <c r="HW10" s="354">
        <v>3.5</v>
      </c>
      <c r="HX10" s="355">
        <v>1.6666666666666667</v>
      </c>
      <c r="HY10" s="381">
        <v>3.1111111111111112</v>
      </c>
      <c r="HZ10" s="381">
        <v>6.5</v>
      </c>
      <c r="IA10" s="381"/>
      <c r="IB10" s="382">
        <f t="shared" si="24"/>
        <v>3.4912962962962961</v>
      </c>
      <c r="IC10" s="353"/>
      <c r="ID10" s="355">
        <v>3</v>
      </c>
      <c r="IE10" s="355"/>
      <c r="IF10" s="355"/>
      <c r="IG10" s="382">
        <f t="shared" si="15"/>
        <v>3</v>
      </c>
      <c r="IH10" s="383"/>
      <c r="II10" s="384"/>
      <c r="IJ10" s="384"/>
      <c r="IK10" s="385"/>
      <c r="IL10" s="386"/>
      <c r="IM10" s="376"/>
      <c r="IN10" s="377"/>
      <c r="IO10" s="378"/>
    </row>
    <row r="11" spans="1:249" ht="12" customHeight="1">
      <c r="A11" s="338">
        <v>7</v>
      </c>
      <c r="B11" s="339" t="s">
        <v>44</v>
      </c>
      <c r="C11" s="340">
        <v>65.8</v>
      </c>
      <c r="D11" s="340"/>
      <c r="E11" s="340"/>
      <c r="F11" s="340"/>
      <c r="G11" s="340">
        <v>67</v>
      </c>
      <c r="H11" s="340">
        <v>106.7</v>
      </c>
      <c r="I11" s="340">
        <v>89.2</v>
      </c>
      <c r="J11" s="340">
        <v>39.03</v>
      </c>
      <c r="K11" s="340">
        <v>45.089209519825189</v>
      </c>
      <c r="L11" s="340">
        <v>87.142267709555654</v>
      </c>
      <c r="M11" s="340">
        <v>90</v>
      </c>
      <c r="N11" s="340">
        <v>53.619303207488784</v>
      </c>
      <c r="O11" s="340"/>
      <c r="P11" s="340"/>
      <c r="Q11" s="340">
        <v>83.368496037841595</v>
      </c>
      <c r="R11" s="340">
        <v>75.924733793103456</v>
      </c>
      <c r="S11" s="340">
        <v>88.427588459770107</v>
      </c>
      <c r="T11" s="340"/>
      <c r="U11" s="340"/>
      <c r="V11" s="340">
        <v>51.895121400000001</v>
      </c>
      <c r="W11" s="340"/>
      <c r="X11" s="340">
        <v>75.493953899999994</v>
      </c>
      <c r="Y11" s="340">
        <v>89.277726493469956</v>
      </c>
      <c r="Z11" s="340"/>
      <c r="AA11" s="340">
        <v>74.733333299999998</v>
      </c>
      <c r="AB11" s="340">
        <v>84</v>
      </c>
      <c r="AC11" s="340">
        <v>99.984999999999999</v>
      </c>
      <c r="AD11" s="340">
        <v>79.965000000000003</v>
      </c>
      <c r="AE11" s="340"/>
      <c r="AF11" s="340"/>
      <c r="AG11" s="341">
        <f t="shared" si="16"/>
        <v>76.13956493795024</v>
      </c>
      <c r="AH11" s="342">
        <f t="shared" si="0"/>
        <v>18</v>
      </c>
      <c r="AI11" s="341">
        <f t="shared" si="17"/>
        <v>78.440639755287364</v>
      </c>
      <c r="AJ11" s="343">
        <f t="shared" si="1"/>
        <v>15</v>
      </c>
      <c r="AK11" s="344"/>
      <c r="AL11" s="345"/>
      <c r="AM11" s="346">
        <v>57.9</v>
      </c>
      <c r="AN11" s="346"/>
      <c r="AO11" s="346"/>
      <c r="AP11" s="346"/>
      <c r="AQ11" s="340">
        <v>51.2</v>
      </c>
      <c r="AR11" s="340">
        <v>59</v>
      </c>
      <c r="AS11" s="340">
        <v>59</v>
      </c>
      <c r="AT11" s="340">
        <v>48.948185000000002</v>
      </c>
      <c r="AU11" s="340"/>
      <c r="AV11" s="340">
        <v>59.6</v>
      </c>
      <c r="AW11" s="340">
        <v>59.855901500000002</v>
      </c>
      <c r="AX11" s="340">
        <v>50.261169000000002</v>
      </c>
      <c r="AY11" s="340"/>
      <c r="AZ11" s="340">
        <v>57.083281273527597</v>
      </c>
      <c r="BA11" s="340"/>
      <c r="BB11" s="340">
        <v>58.55</v>
      </c>
      <c r="BC11" s="340">
        <v>57.21</v>
      </c>
      <c r="BD11" s="340"/>
      <c r="BE11" s="340"/>
      <c r="BF11" s="340">
        <v>54</v>
      </c>
      <c r="BG11" s="340"/>
      <c r="BH11" s="340">
        <v>61.05</v>
      </c>
      <c r="BI11" s="340">
        <v>60.3</v>
      </c>
      <c r="BJ11" s="340"/>
      <c r="BK11" s="340">
        <v>58.6</v>
      </c>
      <c r="BL11" s="340"/>
      <c r="BM11" s="340">
        <v>59.135999999999996</v>
      </c>
      <c r="BN11" s="340">
        <v>62.05</v>
      </c>
      <c r="BO11" s="340">
        <v>59.5</v>
      </c>
      <c r="BP11" s="340"/>
      <c r="BQ11" s="341">
        <f t="shared" si="2"/>
        <v>57.40247426519597</v>
      </c>
      <c r="BR11" s="342">
        <f t="shared" si="3"/>
        <v>14</v>
      </c>
      <c r="BS11" s="347"/>
      <c r="BT11" s="348"/>
      <c r="BU11" s="340">
        <v>118</v>
      </c>
      <c r="BV11" s="340"/>
      <c r="BW11" s="340"/>
      <c r="BX11" s="340"/>
      <c r="BY11" s="340">
        <v>96</v>
      </c>
      <c r="BZ11" s="340">
        <v>102</v>
      </c>
      <c r="CA11" s="340">
        <v>104</v>
      </c>
      <c r="CB11" s="340">
        <v>134.47999999999999</v>
      </c>
      <c r="CC11" s="340">
        <v>136</v>
      </c>
      <c r="CD11" s="340">
        <v>141.5</v>
      </c>
      <c r="CE11" s="340"/>
      <c r="CF11" s="340">
        <v>133.5</v>
      </c>
      <c r="CG11" s="340">
        <v>91.5</v>
      </c>
      <c r="CH11" s="340"/>
      <c r="CI11" s="340"/>
      <c r="CJ11" s="340"/>
      <c r="CK11" s="340"/>
      <c r="CL11" s="340">
        <v>114</v>
      </c>
      <c r="CM11" s="340"/>
      <c r="CN11" s="340">
        <v>123</v>
      </c>
      <c r="CO11" s="379"/>
      <c r="CP11" s="379">
        <v>133</v>
      </c>
      <c r="CQ11" s="340">
        <v>128</v>
      </c>
      <c r="CR11" s="340"/>
      <c r="CS11" s="340"/>
      <c r="CT11" s="340">
        <v>116</v>
      </c>
      <c r="CU11" s="350">
        <f t="shared" si="4"/>
        <v>121.95666666666666</v>
      </c>
      <c r="CV11" s="342">
        <f t="shared" si="5"/>
        <v>18</v>
      </c>
      <c r="CW11" s="347"/>
      <c r="CX11" s="348"/>
      <c r="CY11" s="346">
        <v>33</v>
      </c>
      <c r="CZ11" s="346"/>
      <c r="DA11" s="346"/>
      <c r="DB11" s="340">
        <v>39</v>
      </c>
      <c r="DC11" s="340">
        <v>36</v>
      </c>
      <c r="DD11" s="340">
        <v>36</v>
      </c>
      <c r="DE11" s="340">
        <v>31.96</v>
      </c>
      <c r="DF11" s="340">
        <v>32.283464566929133</v>
      </c>
      <c r="DG11" s="340"/>
      <c r="DH11" s="340"/>
      <c r="DI11" s="340">
        <v>32.898168591938393</v>
      </c>
      <c r="DJ11" s="340"/>
      <c r="DK11" s="340"/>
      <c r="DL11" s="340"/>
      <c r="DM11" s="340"/>
      <c r="DN11" s="340">
        <v>41</v>
      </c>
      <c r="DO11" s="340"/>
      <c r="DP11" s="340">
        <v>37.401574799999999</v>
      </c>
      <c r="DQ11" s="340"/>
      <c r="DR11" s="351">
        <v>33.5</v>
      </c>
      <c r="DS11" s="340">
        <v>31</v>
      </c>
      <c r="DT11" s="340">
        <v>33</v>
      </c>
      <c r="DU11" s="340"/>
      <c r="DV11" s="340"/>
      <c r="DW11" s="350">
        <f t="shared" si="6"/>
        <v>34.753600663238963</v>
      </c>
      <c r="DX11" s="342">
        <f t="shared" si="7"/>
        <v>17</v>
      </c>
      <c r="DY11" s="347"/>
      <c r="DZ11" s="353"/>
      <c r="EA11" s="354">
        <v>1</v>
      </c>
      <c r="EB11" s="354"/>
      <c r="EC11" s="354">
        <v>7</v>
      </c>
      <c r="ED11" s="354">
        <v>3</v>
      </c>
      <c r="EE11" s="354"/>
      <c r="EF11" s="354"/>
      <c r="EG11" s="354"/>
      <c r="EH11" s="355">
        <v>1.5</v>
      </c>
      <c r="EI11" s="355"/>
      <c r="EJ11" s="355"/>
      <c r="EK11" s="355"/>
      <c r="EL11" s="355"/>
      <c r="EM11" s="355"/>
      <c r="EN11" s="355"/>
      <c r="EO11" s="355">
        <v>1</v>
      </c>
      <c r="EP11" s="355">
        <v>0</v>
      </c>
      <c r="EQ11" s="340"/>
      <c r="ER11" s="340"/>
      <c r="ES11" s="341">
        <f t="shared" si="8"/>
        <v>2.25</v>
      </c>
      <c r="ET11" s="342">
        <f t="shared" si="9"/>
        <v>16</v>
      </c>
      <c r="EU11" s="347"/>
      <c r="EV11" s="353"/>
      <c r="EW11" s="354"/>
      <c r="EX11" s="354"/>
      <c r="EY11" s="354"/>
      <c r="EZ11" s="354"/>
      <c r="FA11" s="357"/>
      <c r="FB11" s="345"/>
      <c r="FC11" s="346"/>
      <c r="FD11" s="353"/>
      <c r="FE11" s="355"/>
      <c r="FF11" s="355"/>
      <c r="FG11" s="355">
        <v>7</v>
      </c>
      <c r="FH11" s="355">
        <v>1</v>
      </c>
      <c r="FI11" s="355"/>
      <c r="FJ11" s="355">
        <v>3.6666666666666665</v>
      </c>
      <c r="FK11" s="355"/>
      <c r="FL11" s="355"/>
      <c r="FM11" s="355">
        <v>4.5</v>
      </c>
      <c r="FN11" s="355">
        <v>0</v>
      </c>
      <c r="FO11" s="355">
        <v>6</v>
      </c>
      <c r="FP11" s="355">
        <v>0</v>
      </c>
      <c r="FQ11" s="355"/>
      <c r="FR11" s="355"/>
      <c r="FS11" s="341">
        <f t="shared" si="18"/>
        <v>3.1666666666666665</v>
      </c>
      <c r="FT11" s="342">
        <f t="shared" si="10"/>
        <v>26</v>
      </c>
      <c r="FU11" s="347"/>
      <c r="FV11" s="348"/>
      <c r="FW11" s="346">
        <v>1</v>
      </c>
      <c r="FX11" s="346"/>
      <c r="FY11" s="355"/>
      <c r="FZ11" s="340"/>
      <c r="GA11" s="340">
        <v>2</v>
      </c>
      <c r="GB11" s="340">
        <v>0</v>
      </c>
      <c r="GC11" s="340"/>
      <c r="GD11" s="340"/>
      <c r="GE11" s="341">
        <f t="shared" si="11"/>
        <v>1</v>
      </c>
      <c r="GF11" s="358">
        <f t="shared" si="12"/>
        <v>9</v>
      </c>
      <c r="GG11" s="359">
        <v>0</v>
      </c>
      <c r="GH11" s="360"/>
      <c r="GI11" s="361"/>
      <c r="GJ11" s="362"/>
      <c r="GK11" s="363"/>
      <c r="GL11" s="364"/>
      <c r="GM11" s="354">
        <v>0</v>
      </c>
      <c r="GN11" s="354">
        <v>0</v>
      </c>
      <c r="GO11" s="354"/>
      <c r="GP11" s="355"/>
      <c r="GQ11" s="355">
        <v>0</v>
      </c>
      <c r="GR11" s="355">
        <v>0</v>
      </c>
      <c r="GS11" s="355">
        <v>0</v>
      </c>
      <c r="GT11" s="355">
        <v>0</v>
      </c>
      <c r="GU11" s="341">
        <f t="shared" si="19"/>
        <v>0</v>
      </c>
      <c r="GV11" s="342">
        <f t="shared" si="13"/>
        <v>1</v>
      </c>
      <c r="GW11" s="357"/>
      <c r="GX11" s="357"/>
      <c r="GY11" s="380" t="e">
        <f t="shared" si="20"/>
        <v>#DIV/0!</v>
      </c>
      <c r="GZ11" s="353"/>
      <c r="HA11" s="354"/>
      <c r="HB11" s="355"/>
      <c r="HC11" s="341" t="e">
        <f t="shared" si="21"/>
        <v>#DIV/0!</v>
      </c>
      <c r="HD11" s="353"/>
      <c r="HE11" s="354"/>
      <c r="HF11" s="355"/>
      <c r="HG11" s="341" t="e">
        <f t="shared" si="22"/>
        <v>#DIV/0!</v>
      </c>
      <c r="HH11" s="353"/>
      <c r="HI11" s="354"/>
      <c r="HJ11" s="355">
        <v>2.5</v>
      </c>
      <c r="HK11" s="355"/>
      <c r="HL11" s="341">
        <f t="shared" si="23"/>
        <v>2.5</v>
      </c>
      <c r="HM11" s="353"/>
      <c r="HN11" s="354"/>
      <c r="HO11" s="354">
        <v>2.35</v>
      </c>
      <c r="HP11" s="355">
        <v>6</v>
      </c>
      <c r="HQ11" s="354">
        <v>4</v>
      </c>
      <c r="HR11" s="355">
        <v>2</v>
      </c>
      <c r="HS11" s="355">
        <v>1.5</v>
      </c>
      <c r="HT11" s="369">
        <f t="shared" si="14"/>
        <v>3.17</v>
      </c>
      <c r="HU11" s="353">
        <v>2.67</v>
      </c>
      <c r="HV11" s="354">
        <v>4.5</v>
      </c>
      <c r="HW11" s="354">
        <v>7.5</v>
      </c>
      <c r="HX11" s="355">
        <v>2</v>
      </c>
      <c r="HY11" s="381">
        <v>4</v>
      </c>
      <c r="HZ11" s="381">
        <v>5</v>
      </c>
      <c r="IA11" s="381"/>
      <c r="IB11" s="382">
        <f t="shared" si="24"/>
        <v>4.2783333333333333</v>
      </c>
      <c r="IC11" s="353"/>
      <c r="ID11" s="355">
        <v>4.5</v>
      </c>
      <c r="IE11" s="355"/>
      <c r="IF11" s="355"/>
      <c r="IG11" s="382">
        <f t="shared" si="15"/>
        <v>4.5</v>
      </c>
      <c r="IH11" s="383"/>
      <c r="II11" s="384"/>
      <c r="IJ11" s="384"/>
      <c r="IK11" s="385"/>
      <c r="IL11" s="386"/>
      <c r="IM11" s="376"/>
      <c r="IN11" s="377"/>
      <c r="IO11" s="378"/>
    </row>
    <row r="12" spans="1:249" ht="12" customHeight="1">
      <c r="A12" s="338">
        <v>8</v>
      </c>
      <c r="B12" s="339" t="s">
        <v>46</v>
      </c>
      <c r="C12" s="340">
        <v>66.5</v>
      </c>
      <c r="D12" s="340"/>
      <c r="E12" s="340"/>
      <c r="F12" s="340"/>
      <c r="G12" s="340">
        <v>78.333333300000007</v>
      </c>
      <c r="H12" s="340">
        <v>91.6</v>
      </c>
      <c r="I12" s="340">
        <v>65.5</v>
      </c>
      <c r="J12" s="340">
        <v>51.68</v>
      </c>
      <c r="K12" s="340">
        <v>61.711312030195096</v>
      </c>
      <c r="L12" s="340">
        <v>82.986625333777582</v>
      </c>
      <c r="M12" s="340">
        <v>106.7</v>
      </c>
      <c r="N12" s="340">
        <v>57.36536213898269</v>
      </c>
      <c r="O12" s="340"/>
      <c r="P12" s="340"/>
      <c r="Q12" s="340">
        <v>79.825070688502748</v>
      </c>
      <c r="R12" s="340">
        <v>71.311101379310344</v>
      </c>
      <c r="S12" s="340">
        <v>95.014827011494248</v>
      </c>
      <c r="T12" s="340"/>
      <c r="U12" s="340"/>
      <c r="V12" s="340">
        <v>58.443358199999999</v>
      </c>
      <c r="W12" s="340"/>
      <c r="X12" s="340">
        <v>68.445950999999994</v>
      </c>
      <c r="Y12" s="340">
        <v>100.8297012236271</v>
      </c>
      <c r="Z12" s="340"/>
      <c r="AA12" s="340">
        <v>71.133333300000004</v>
      </c>
      <c r="AB12" s="340">
        <v>85.6</v>
      </c>
      <c r="AC12" s="340">
        <v>103.405</v>
      </c>
      <c r="AD12" s="340">
        <v>88.234999999999999</v>
      </c>
      <c r="AE12" s="340"/>
      <c r="AF12" s="340"/>
      <c r="AG12" s="341">
        <f t="shared" si="16"/>
        <v>78.137893452941555</v>
      </c>
      <c r="AH12" s="342">
        <f t="shared" si="0"/>
        <v>10</v>
      </c>
      <c r="AI12" s="341">
        <f t="shared" si="17"/>
        <v>76.898357089080463</v>
      </c>
      <c r="AJ12" s="343">
        <f t="shared" si="1"/>
        <v>16</v>
      </c>
      <c r="AK12" s="344"/>
      <c r="AL12" s="345"/>
      <c r="AM12" s="346">
        <v>58.2</v>
      </c>
      <c r="AN12" s="346"/>
      <c r="AO12" s="346"/>
      <c r="AP12" s="346"/>
      <c r="AQ12" s="340">
        <v>54.186666700000004</v>
      </c>
      <c r="AR12" s="340">
        <v>59</v>
      </c>
      <c r="AS12" s="340">
        <v>57</v>
      </c>
      <c r="AT12" s="340">
        <v>52.98386</v>
      </c>
      <c r="AU12" s="340"/>
      <c r="AV12" s="340">
        <v>61.1</v>
      </c>
      <c r="AW12" s="340">
        <v>58.801885999999996</v>
      </c>
      <c r="AX12" s="340">
        <v>53.722889000000002</v>
      </c>
      <c r="AY12" s="340"/>
      <c r="AZ12" s="340">
        <v>57.360577612742745</v>
      </c>
      <c r="BA12" s="340"/>
      <c r="BB12" s="340">
        <v>59.65</v>
      </c>
      <c r="BC12" s="340">
        <v>57.07</v>
      </c>
      <c r="BD12" s="340"/>
      <c r="BE12" s="340"/>
      <c r="BF12" s="340">
        <v>54</v>
      </c>
      <c r="BG12" s="340"/>
      <c r="BH12" s="340">
        <v>60.75</v>
      </c>
      <c r="BI12" s="340">
        <v>62.5</v>
      </c>
      <c r="BJ12" s="340"/>
      <c r="BK12" s="340">
        <v>59.2</v>
      </c>
      <c r="BL12" s="340"/>
      <c r="BM12" s="340">
        <v>58.847999999999992</v>
      </c>
      <c r="BN12" s="340">
        <v>62.15</v>
      </c>
      <c r="BO12" s="340">
        <v>58.45</v>
      </c>
      <c r="BP12" s="340"/>
      <c r="BQ12" s="341">
        <f t="shared" si="2"/>
        <v>58.054104406263491</v>
      </c>
      <c r="BR12" s="342">
        <f t="shared" si="3"/>
        <v>9</v>
      </c>
      <c r="BS12" s="347"/>
      <c r="BT12" s="348"/>
      <c r="BU12" s="340">
        <v>119</v>
      </c>
      <c r="BV12" s="340"/>
      <c r="BW12" s="340"/>
      <c r="BX12" s="340"/>
      <c r="BY12" s="340">
        <v>103</v>
      </c>
      <c r="BZ12" s="340">
        <v>103</v>
      </c>
      <c r="CA12" s="340">
        <v>105</v>
      </c>
      <c r="CB12" s="340">
        <v>133.19999999999999</v>
      </c>
      <c r="CC12" s="340">
        <v>138</v>
      </c>
      <c r="CD12" s="340">
        <v>142</v>
      </c>
      <c r="CE12" s="340"/>
      <c r="CF12" s="340">
        <v>132.5</v>
      </c>
      <c r="CG12" s="340">
        <v>94</v>
      </c>
      <c r="CH12" s="340"/>
      <c r="CI12" s="340"/>
      <c r="CJ12" s="340"/>
      <c r="CK12" s="340"/>
      <c r="CL12" s="340">
        <v>116</v>
      </c>
      <c r="CM12" s="340"/>
      <c r="CN12" s="340">
        <v>123</v>
      </c>
      <c r="CO12" s="379"/>
      <c r="CP12" s="379">
        <v>132.5</v>
      </c>
      <c r="CQ12" s="340">
        <v>129</v>
      </c>
      <c r="CR12" s="340"/>
      <c r="CS12" s="340"/>
      <c r="CT12" s="340">
        <v>117</v>
      </c>
      <c r="CU12" s="350">
        <f t="shared" si="4"/>
        <v>123.01666666666667</v>
      </c>
      <c r="CV12" s="342">
        <f t="shared" si="5"/>
        <v>27</v>
      </c>
      <c r="CW12" s="347"/>
      <c r="CX12" s="348"/>
      <c r="CY12" s="346">
        <v>33</v>
      </c>
      <c r="CZ12" s="346"/>
      <c r="DA12" s="346"/>
      <c r="DB12" s="340">
        <v>43</v>
      </c>
      <c r="DC12" s="340">
        <v>37</v>
      </c>
      <c r="DD12" s="340">
        <v>39</v>
      </c>
      <c r="DE12" s="340">
        <v>32.22</v>
      </c>
      <c r="DF12" s="340">
        <v>34.251968503937007</v>
      </c>
      <c r="DG12" s="340"/>
      <c r="DH12" s="340"/>
      <c r="DI12" s="340">
        <v>30.181263532900282</v>
      </c>
      <c r="DJ12" s="340"/>
      <c r="DK12" s="340"/>
      <c r="DL12" s="340"/>
      <c r="DM12" s="340"/>
      <c r="DN12" s="340">
        <v>36</v>
      </c>
      <c r="DO12" s="340"/>
      <c r="DP12" s="340">
        <v>44.881889800000003</v>
      </c>
      <c r="DQ12" s="340"/>
      <c r="DR12" s="351">
        <v>32.5</v>
      </c>
      <c r="DS12" s="340">
        <v>34</v>
      </c>
      <c r="DT12" s="340">
        <v>33.5</v>
      </c>
      <c r="DU12" s="340"/>
      <c r="DV12" s="340"/>
      <c r="DW12" s="350">
        <f t="shared" si="6"/>
        <v>35.794593486403109</v>
      </c>
      <c r="DX12" s="342">
        <f t="shared" si="7"/>
        <v>27</v>
      </c>
      <c r="DY12" s="347"/>
      <c r="DZ12" s="353"/>
      <c r="EA12" s="354">
        <v>1</v>
      </c>
      <c r="EB12" s="354"/>
      <c r="EC12" s="354">
        <v>3</v>
      </c>
      <c r="ED12" s="354">
        <v>1</v>
      </c>
      <c r="EE12" s="354"/>
      <c r="EF12" s="354"/>
      <c r="EG12" s="354"/>
      <c r="EH12" s="355">
        <v>3.5</v>
      </c>
      <c r="EI12" s="355"/>
      <c r="EJ12" s="355"/>
      <c r="EK12" s="355"/>
      <c r="EL12" s="355"/>
      <c r="EM12" s="355"/>
      <c r="EN12" s="355"/>
      <c r="EO12" s="355">
        <v>2</v>
      </c>
      <c r="EP12" s="355">
        <v>0.5</v>
      </c>
      <c r="EQ12" s="340"/>
      <c r="ER12" s="340"/>
      <c r="ES12" s="341">
        <f t="shared" si="8"/>
        <v>1.8333333333333333</v>
      </c>
      <c r="ET12" s="342">
        <f t="shared" si="9"/>
        <v>7</v>
      </c>
      <c r="EU12" s="347"/>
      <c r="EV12" s="353"/>
      <c r="EW12" s="354"/>
      <c r="EX12" s="354"/>
      <c r="EY12" s="354"/>
      <c r="EZ12" s="354"/>
      <c r="FA12" s="357"/>
      <c r="FB12" s="345"/>
      <c r="FC12" s="346"/>
      <c r="FD12" s="353"/>
      <c r="FE12" s="355"/>
      <c r="FF12" s="355"/>
      <c r="FG12" s="355">
        <v>9</v>
      </c>
      <c r="FH12" s="355">
        <v>3</v>
      </c>
      <c r="FI12" s="355"/>
      <c r="FJ12" s="355">
        <v>4</v>
      </c>
      <c r="FK12" s="355"/>
      <c r="FL12" s="355"/>
      <c r="FM12" s="355">
        <v>5.5</v>
      </c>
      <c r="FN12" s="355">
        <v>3</v>
      </c>
      <c r="FO12" s="355">
        <v>3.5</v>
      </c>
      <c r="FP12" s="355">
        <v>3</v>
      </c>
      <c r="FQ12" s="355"/>
      <c r="FR12" s="355"/>
      <c r="FS12" s="341">
        <f t="shared" si="18"/>
        <v>4.4285714285714288</v>
      </c>
      <c r="FT12" s="342">
        <f t="shared" si="10"/>
        <v>31</v>
      </c>
      <c r="FU12" s="347"/>
      <c r="FV12" s="348"/>
      <c r="FW12" s="346">
        <v>5</v>
      </c>
      <c r="FX12" s="346"/>
      <c r="FY12" s="355"/>
      <c r="FZ12" s="340"/>
      <c r="GA12" s="340">
        <v>6</v>
      </c>
      <c r="GB12" s="340">
        <v>0</v>
      </c>
      <c r="GC12" s="340"/>
      <c r="GD12" s="340"/>
      <c r="GE12" s="341">
        <f t="shared" si="11"/>
        <v>3.6666666666666665</v>
      </c>
      <c r="GF12" s="358">
        <f t="shared" si="12"/>
        <v>27</v>
      </c>
      <c r="GG12" s="359">
        <v>0</v>
      </c>
      <c r="GH12" s="360"/>
      <c r="GI12" s="361"/>
      <c r="GJ12" s="362"/>
      <c r="GK12" s="363"/>
      <c r="GL12" s="364"/>
      <c r="GM12" s="354">
        <v>0</v>
      </c>
      <c r="GN12" s="354">
        <v>0</v>
      </c>
      <c r="GO12" s="354"/>
      <c r="GP12" s="355"/>
      <c r="GQ12" s="355">
        <v>1</v>
      </c>
      <c r="GR12" s="355">
        <v>0</v>
      </c>
      <c r="GS12" s="355">
        <v>0</v>
      </c>
      <c r="GT12" s="355">
        <v>0.5</v>
      </c>
      <c r="GU12" s="341">
        <f t="shared" si="19"/>
        <v>0.25</v>
      </c>
      <c r="GV12" s="342">
        <f t="shared" si="13"/>
        <v>11</v>
      </c>
      <c r="GW12" s="357"/>
      <c r="GX12" s="357"/>
      <c r="GY12" s="380" t="e">
        <f t="shared" si="20"/>
        <v>#DIV/0!</v>
      </c>
      <c r="GZ12" s="353"/>
      <c r="HA12" s="354"/>
      <c r="HB12" s="355"/>
      <c r="HC12" s="341" t="e">
        <f t="shared" si="21"/>
        <v>#DIV/0!</v>
      </c>
      <c r="HD12" s="353"/>
      <c r="HE12" s="354"/>
      <c r="HF12" s="355"/>
      <c r="HG12" s="341" t="e">
        <f t="shared" si="22"/>
        <v>#DIV/0!</v>
      </c>
      <c r="HH12" s="353"/>
      <c r="HI12" s="354"/>
      <c r="HJ12" s="355">
        <v>2</v>
      </c>
      <c r="HK12" s="355"/>
      <c r="HL12" s="341">
        <f t="shared" si="23"/>
        <v>2</v>
      </c>
      <c r="HM12" s="353"/>
      <c r="HN12" s="354"/>
      <c r="HO12" s="354">
        <v>2.95</v>
      </c>
      <c r="HP12" s="355">
        <v>5</v>
      </c>
      <c r="HQ12" s="354">
        <v>3</v>
      </c>
      <c r="HR12" s="355">
        <v>1</v>
      </c>
      <c r="HS12" s="355">
        <v>2.25</v>
      </c>
      <c r="HT12" s="369">
        <f t="shared" si="14"/>
        <v>2.84</v>
      </c>
      <c r="HU12" s="353">
        <v>2.67</v>
      </c>
      <c r="HV12" s="354">
        <v>3</v>
      </c>
      <c r="HW12" s="354">
        <v>4.5</v>
      </c>
      <c r="HX12" s="355">
        <v>1</v>
      </c>
      <c r="HY12" s="381">
        <v>0.22222222222222221</v>
      </c>
      <c r="HZ12" s="381">
        <v>2.5</v>
      </c>
      <c r="IA12" s="381"/>
      <c r="IB12" s="382">
        <f t="shared" si="24"/>
        <v>2.3153703703703701</v>
      </c>
      <c r="IC12" s="353"/>
      <c r="ID12" s="355">
        <v>3.5</v>
      </c>
      <c r="IE12" s="355"/>
      <c r="IF12" s="355"/>
      <c r="IG12" s="382">
        <f t="shared" si="15"/>
        <v>3.5</v>
      </c>
      <c r="IH12" s="383"/>
      <c r="II12" s="384"/>
      <c r="IJ12" s="384"/>
      <c r="IK12" s="385"/>
      <c r="IL12" s="386"/>
      <c r="IM12" s="376"/>
      <c r="IN12" s="377"/>
      <c r="IO12" s="378"/>
    </row>
    <row r="13" spans="1:249" ht="12" customHeight="1">
      <c r="A13" s="338">
        <v>9</v>
      </c>
      <c r="B13" s="339" t="s">
        <v>52</v>
      </c>
      <c r="C13" s="340">
        <v>69.400000000000006</v>
      </c>
      <c r="D13" s="340"/>
      <c r="E13" s="340"/>
      <c r="F13" s="340"/>
      <c r="G13" s="340">
        <v>37</v>
      </c>
      <c r="H13" s="340">
        <v>86.5</v>
      </c>
      <c r="I13" s="340">
        <v>86.8</v>
      </c>
      <c r="J13" s="340">
        <v>39.9</v>
      </c>
      <c r="K13" s="340">
        <v>52.008521972912028</v>
      </c>
      <c r="L13" s="340">
        <v>81.045193094276158</v>
      </c>
      <c r="M13" s="340">
        <v>86.2</v>
      </c>
      <c r="N13" s="340">
        <v>69.351399779660625</v>
      </c>
      <c r="O13" s="340"/>
      <c r="P13" s="340"/>
      <c r="Q13" s="340">
        <v>81.499365529446123</v>
      </c>
      <c r="R13" s="340">
        <v>71.005869655172404</v>
      </c>
      <c r="S13" s="340">
        <v>73.823231390804608</v>
      </c>
      <c r="T13" s="340"/>
      <c r="U13" s="340"/>
      <c r="V13" s="340">
        <v>54.384274499999997</v>
      </c>
      <c r="W13" s="340"/>
      <c r="X13" s="340">
        <v>66.429074099999994</v>
      </c>
      <c r="Y13" s="340">
        <v>92.286725497903348</v>
      </c>
      <c r="Z13" s="340"/>
      <c r="AA13" s="340">
        <v>65.533333299999995</v>
      </c>
      <c r="AB13" s="340">
        <v>84.5</v>
      </c>
      <c r="AC13" s="340">
        <v>97.97</v>
      </c>
      <c r="AD13" s="340">
        <v>83.41</v>
      </c>
      <c r="AE13" s="340"/>
      <c r="AF13" s="340"/>
      <c r="AG13" s="341">
        <f t="shared" si="16"/>
        <v>72.581420464219761</v>
      </c>
      <c r="AH13" s="342">
        <f t="shared" si="0"/>
        <v>30</v>
      </c>
      <c r="AI13" s="341">
        <f t="shared" si="17"/>
        <v>71.325244964597701</v>
      </c>
      <c r="AJ13" s="343">
        <f t="shared" si="1"/>
        <v>26</v>
      </c>
      <c r="AK13" s="344"/>
      <c r="AL13" s="345"/>
      <c r="AM13" s="346">
        <v>57.9</v>
      </c>
      <c r="AN13" s="346"/>
      <c r="AO13" s="346"/>
      <c r="AP13" s="346"/>
      <c r="AQ13" s="340">
        <v>50.453333299999997</v>
      </c>
      <c r="AR13" s="340">
        <v>58</v>
      </c>
      <c r="AS13" s="340">
        <v>60</v>
      </c>
      <c r="AT13" s="340">
        <v>49.090102999999999</v>
      </c>
      <c r="AU13" s="340"/>
      <c r="AV13" s="340">
        <v>58.9</v>
      </c>
      <c r="AW13" s="340">
        <v>59.010349000000005</v>
      </c>
      <c r="AX13" s="340">
        <v>47.933056000000001</v>
      </c>
      <c r="AY13" s="340"/>
      <c r="AZ13" s="340">
        <v>57.412154437342224</v>
      </c>
      <c r="BA13" s="340"/>
      <c r="BB13" s="340">
        <v>57.9</v>
      </c>
      <c r="BC13" s="340">
        <v>55.45</v>
      </c>
      <c r="BD13" s="340"/>
      <c r="BE13" s="340"/>
      <c r="BF13" s="340">
        <v>51</v>
      </c>
      <c r="BG13" s="340"/>
      <c r="BH13" s="340">
        <v>60.95</v>
      </c>
      <c r="BI13" s="340">
        <v>61.3</v>
      </c>
      <c r="BJ13" s="340"/>
      <c r="BK13" s="340">
        <v>58.8</v>
      </c>
      <c r="BL13" s="340"/>
      <c r="BM13" s="340">
        <v>59.616</v>
      </c>
      <c r="BN13" s="340">
        <v>61.05</v>
      </c>
      <c r="BO13" s="340">
        <v>58.85</v>
      </c>
      <c r="BP13" s="340"/>
      <c r="BQ13" s="341">
        <f t="shared" si="2"/>
        <v>56.867499763185684</v>
      </c>
      <c r="BR13" s="342">
        <f t="shared" si="3"/>
        <v>17</v>
      </c>
      <c r="BS13" s="347"/>
      <c r="BT13" s="348"/>
      <c r="BU13" s="340">
        <v>119</v>
      </c>
      <c r="BV13" s="340"/>
      <c r="BW13" s="340"/>
      <c r="BX13" s="340"/>
      <c r="BY13" s="340">
        <v>103</v>
      </c>
      <c r="BZ13" s="340">
        <v>103</v>
      </c>
      <c r="CA13" s="340">
        <v>107</v>
      </c>
      <c r="CB13" s="340">
        <v>136.12</v>
      </c>
      <c r="CC13" s="340">
        <v>136</v>
      </c>
      <c r="CD13" s="340">
        <v>141.5</v>
      </c>
      <c r="CE13" s="340"/>
      <c r="CF13" s="340">
        <v>134</v>
      </c>
      <c r="CG13" s="340">
        <v>93</v>
      </c>
      <c r="CH13" s="340"/>
      <c r="CI13" s="340"/>
      <c r="CJ13" s="340"/>
      <c r="CK13" s="340"/>
      <c r="CL13" s="340">
        <v>116</v>
      </c>
      <c r="CM13" s="340"/>
      <c r="CN13" s="340">
        <v>125</v>
      </c>
      <c r="CO13" s="379"/>
      <c r="CP13" s="379">
        <v>133</v>
      </c>
      <c r="CQ13" s="340">
        <v>130</v>
      </c>
      <c r="CR13" s="340"/>
      <c r="CS13" s="340"/>
      <c r="CT13" s="340">
        <v>115</v>
      </c>
      <c r="CU13" s="350">
        <f t="shared" si="4"/>
        <v>123.63499999999999</v>
      </c>
      <c r="CV13" s="342">
        <f t="shared" si="5"/>
        <v>31</v>
      </c>
      <c r="CW13" s="347"/>
      <c r="CX13" s="348"/>
      <c r="CY13" s="346">
        <v>30</v>
      </c>
      <c r="CZ13" s="346"/>
      <c r="DA13" s="346"/>
      <c r="DB13" s="340">
        <v>38</v>
      </c>
      <c r="DC13" s="340">
        <v>34</v>
      </c>
      <c r="DD13" s="340">
        <v>39</v>
      </c>
      <c r="DE13" s="340">
        <v>29.36</v>
      </c>
      <c r="DF13" s="340">
        <v>31.496062992125985</v>
      </c>
      <c r="DG13" s="340"/>
      <c r="DH13" s="340"/>
      <c r="DI13" s="340">
        <v>31.711118577538855</v>
      </c>
      <c r="DJ13" s="340"/>
      <c r="DK13" s="340"/>
      <c r="DL13" s="340"/>
      <c r="DM13" s="340"/>
      <c r="DN13" s="340">
        <v>38</v>
      </c>
      <c r="DO13" s="340"/>
      <c r="DP13" s="340">
        <v>37.401574799999999</v>
      </c>
      <c r="DQ13" s="340"/>
      <c r="DR13" s="351">
        <v>30.5</v>
      </c>
      <c r="DS13" s="340">
        <v>31.5</v>
      </c>
      <c r="DT13" s="340">
        <v>31</v>
      </c>
      <c r="DU13" s="340"/>
      <c r="DV13" s="340"/>
      <c r="DW13" s="350">
        <f t="shared" si="6"/>
        <v>33.497396364138737</v>
      </c>
      <c r="DX13" s="342">
        <f t="shared" si="7"/>
        <v>10</v>
      </c>
      <c r="DY13" s="347"/>
      <c r="DZ13" s="353"/>
      <c r="EA13" s="354">
        <v>1</v>
      </c>
      <c r="EB13" s="354"/>
      <c r="EC13" s="354">
        <v>8</v>
      </c>
      <c r="ED13" s="354">
        <v>2</v>
      </c>
      <c r="EE13" s="354"/>
      <c r="EF13" s="354"/>
      <c r="EG13" s="354"/>
      <c r="EH13" s="355">
        <v>4</v>
      </c>
      <c r="EI13" s="355"/>
      <c r="EJ13" s="355"/>
      <c r="EK13" s="355"/>
      <c r="EL13" s="355"/>
      <c r="EM13" s="355"/>
      <c r="EN13" s="355"/>
      <c r="EO13" s="355">
        <v>1</v>
      </c>
      <c r="EP13" s="355">
        <v>1</v>
      </c>
      <c r="EQ13" s="340"/>
      <c r="ER13" s="340"/>
      <c r="ES13" s="341">
        <f t="shared" si="8"/>
        <v>2.8333333333333335</v>
      </c>
      <c r="ET13" s="342">
        <f t="shared" si="9"/>
        <v>28</v>
      </c>
      <c r="EU13" s="347"/>
      <c r="EV13" s="353"/>
      <c r="EW13" s="354"/>
      <c r="EX13" s="354"/>
      <c r="EY13" s="354"/>
      <c r="EZ13" s="354"/>
      <c r="FA13" s="357"/>
      <c r="FB13" s="345"/>
      <c r="FC13" s="346"/>
      <c r="FD13" s="353"/>
      <c r="FE13" s="355"/>
      <c r="FF13" s="355"/>
      <c r="FG13" s="355">
        <v>0</v>
      </c>
      <c r="FH13" s="355">
        <v>0</v>
      </c>
      <c r="FI13" s="355"/>
      <c r="FJ13" s="355">
        <v>0</v>
      </c>
      <c r="FK13" s="355"/>
      <c r="FL13" s="355"/>
      <c r="FM13" s="355">
        <v>0</v>
      </c>
      <c r="FN13" s="355">
        <v>6</v>
      </c>
      <c r="FO13" s="355">
        <v>1</v>
      </c>
      <c r="FP13" s="355">
        <v>0</v>
      </c>
      <c r="FQ13" s="355"/>
      <c r="FR13" s="355"/>
      <c r="FS13" s="341">
        <f t="shared" si="18"/>
        <v>1</v>
      </c>
      <c r="FT13" s="342">
        <f t="shared" si="10"/>
        <v>14</v>
      </c>
      <c r="FU13" s="347"/>
      <c r="FV13" s="348"/>
      <c r="FW13" s="346">
        <v>5</v>
      </c>
      <c r="FX13" s="346">
        <v>0</v>
      </c>
      <c r="FY13" s="355"/>
      <c r="FZ13" s="340"/>
      <c r="GA13" s="340">
        <v>6</v>
      </c>
      <c r="GB13" s="340">
        <v>0</v>
      </c>
      <c r="GC13" s="340"/>
      <c r="GD13" s="340"/>
      <c r="GE13" s="341">
        <f t="shared" si="11"/>
        <v>2.75</v>
      </c>
      <c r="GF13" s="358">
        <f t="shared" si="12"/>
        <v>21</v>
      </c>
      <c r="GG13" s="359">
        <v>0</v>
      </c>
      <c r="GH13" s="360"/>
      <c r="GI13" s="361"/>
      <c r="GJ13" s="362"/>
      <c r="GK13" s="363"/>
      <c r="GL13" s="364"/>
      <c r="GM13" s="354">
        <v>1</v>
      </c>
      <c r="GN13" s="354">
        <v>0</v>
      </c>
      <c r="GO13" s="354"/>
      <c r="GP13" s="355"/>
      <c r="GQ13" s="355">
        <v>2</v>
      </c>
      <c r="GR13" s="355">
        <v>0</v>
      </c>
      <c r="GS13" s="355">
        <v>0</v>
      </c>
      <c r="GT13" s="355">
        <v>0.5</v>
      </c>
      <c r="GU13" s="341">
        <f t="shared" si="19"/>
        <v>0.58333333333333337</v>
      </c>
      <c r="GV13" s="342">
        <f t="shared" si="13"/>
        <v>23</v>
      </c>
      <c r="GW13" s="357"/>
      <c r="GX13" s="357"/>
      <c r="GY13" s="380" t="e">
        <f t="shared" si="20"/>
        <v>#DIV/0!</v>
      </c>
      <c r="GZ13" s="353"/>
      <c r="HA13" s="354"/>
      <c r="HB13" s="355"/>
      <c r="HC13" s="341" t="e">
        <f t="shared" si="21"/>
        <v>#DIV/0!</v>
      </c>
      <c r="HD13" s="353"/>
      <c r="HE13" s="354"/>
      <c r="HF13" s="355"/>
      <c r="HG13" s="341" t="e">
        <f t="shared" si="22"/>
        <v>#DIV/0!</v>
      </c>
      <c r="HH13" s="353"/>
      <c r="HI13" s="354"/>
      <c r="HJ13" s="355">
        <v>2</v>
      </c>
      <c r="HK13" s="355"/>
      <c r="HL13" s="341">
        <f t="shared" si="23"/>
        <v>2</v>
      </c>
      <c r="HM13" s="353"/>
      <c r="HN13" s="354"/>
      <c r="HO13" s="354">
        <v>2.93</v>
      </c>
      <c r="HP13" s="355">
        <v>5</v>
      </c>
      <c r="HQ13" s="354">
        <v>3</v>
      </c>
      <c r="HR13" s="355">
        <v>2</v>
      </c>
      <c r="HS13" s="355">
        <v>1.75</v>
      </c>
      <c r="HT13" s="369">
        <f t="shared" si="14"/>
        <v>2.9359999999999999</v>
      </c>
      <c r="HU13" s="353">
        <v>3</v>
      </c>
      <c r="HV13" s="354">
        <v>5.5</v>
      </c>
      <c r="HW13" s="354">
        <v>4.5</v>
      </c>
      <c r="HX13" s="355">
        <v>1</v>
      </c>
      <c r="HY13" s="381">
        <v>4</v>
      </c>
      <c r="HZ13" s="381">
        <v>1.5</v>
      </c>
      <c r="IA13" s="381"/>
      <c r="IB13" s="382">
        <f t="shared" si="24"/>
        <v>3.25</v>
      </c>
      <c r="IC13" s="353"/>
      <c r="ID13" s="355">
        <v>6.5</v>
      </c>
      <c r="IE13" s="355"/>
      <c r="IF13" s="355"/>
      <c r="IG13" s="382">
        <f t="shared" si="15"/>
        <v>6.5</v>
      </c>
      <c r="IH13" s="383"/>
      <c r="II13" s="384"/>
      <c r="IJ13" s="384"/>
      <c r="IK13" s="385"/>
      <c r="IL13" s="386"/>
      <c r="IM13" s="376"/>
      <c r="IN13" s="377"/>
      <c r="IO13" s="378"/>
    </row>
    <row r="14" spans="1:249" s="422" customFormat="1" ht="12" customHeight="1">
      <c r="A14" s="387">
        <v>10</v>
      </c>
      <c r="B14" s="388" t="s">
        <v>56</v>
      </c>
      <c r="C14" s="389">
        <v>66.099999999999994</v>
      </c>
      <c r="D14" s="389"/>
      <c r="E14" s="389"/>
      <c r="F14" s="389"/>
      <c r="G14" s="389">
        <v>81.333333300000007</v>
      </c>
      <c r="H14" s="389">
        <v>94.7</v>
      </c>
      <c r="I14" s="389">
        <v>102.9</v>
      </c>
      <c r="J14" s="389">
        <v>48.93</v>
      </c>
      <c r="K14" s="389">
        <v>44.925065674257816</v>
      </c>
      <c r="L14" s="389">
        <v>71.118363671660717</v>
      </c>
      <c r="M14" s="389">
        <v>88.5</v>
      </c>
      <c r="N14" s="389">
        <v>74.053453086303918</v>
      </c>
      <c r="O14" s="389"/>
      <c r="P14" s="389"/>
      <c r="Q14" s="389">
        <v>105.09857309399474</v>
      </c>
      <c r="R14" s="389">
        <v>77.077172413793107</v>
      </c>
      <c r="S14" s="389">
        <v>82.040735258620685</v>
      </c>
      <c r="T14" s="389"/>
      <c r="U14" s="389"/>
      <c r="V14" s="389">
        <v>60.364702399999999</v>
      </c>
      <c r="W14" s="389"/>
      <c r="X14" s="389">
        <v>79.775112199999995</v>
      </c>
      <c r="Y14" s="389">
        <v>87.978936038473236</v>
      </c>
      <c r="Z14" s="389"/>
      <c r="AA14" s="389">
        <v>72.733333299999998</v>
      </c>
      <c r="AB14" s="389">
        <v>77.2</v>
      </c>
      <c r="AC14" s="389">
        <v>94.17</v>
      </c>
      <c r="AD14" s="389">
        <v>75.5</v>
      </c>
      <c r="AE14" s="389"/>
      <c r="AF14" s="389"/>
      <c r="AG14" s="390">
        <f t="shared" si="16"/>
        <v>78.13151475984759</v>
      </c>
      <c r="AH14" s="391">
        <f t="shared" si="0"/>
        <v>11</v>
      </c>
      <c r="AI14" s="390">
        <f t="shared" si="17"/>
        <v>79.699105557241381</v>
      </c>
      <c r="AJ14" s="392">
        <f t="shared" si="1"/>
        <v>11</v>
      </c>
      <c r="AK14" s="393"/>
      <c r="AL14" s="394"/>
      <c r="AM14" s="395">
        <v>58.1</v>
      </c>
      <c r="AN14" s="395"/>
      <c r="AO14" s="395"/>
      <c r="AP14" s="395"/>
      <c r="AQ14" s="389">
        <v>55.36</v>
      </c>
      <c r="AR14" s="389">
        <v>60</v>
      </c>
      <c r="AS14" s="389">
        <v>61</v>
      </c>
      <c r="AT14" s="389">
        <v>52.263202999999997</v>
      </c>
      <c r="AU14" s="389"/>
      <c r="AV14" s="389">
        <v>60.8</v>
      </c>
      <c r="AW14" s="389">
        <v>59.8566535</v>
      </c>
      <c r="AX14" s="389">
        <v>56.001162999999998</v>
      </c>
      <c r="AY14" s="389"/>
      <c r="AZ14" s="389">
        <v>58.058336544176413</v>
      </c>
      <c r="BA14" s="389"/>
      <c r="BB14" s="389">
        <v>58.8</v>
      </c>
      <c r="BC14" s="389">
        <v>57.76</v>
      </c>
      <c r="BD14" s="389"/>
      <c r="BE14" s="389"/>
      <c r="BF14" s="389">
        <v>50</v>
      </c>
      <c r="BG14" s="389"/>
      <c r="BH14" s="389">
        <v>62.25</v>
      </c>
      <c r="BI14" s="389">
        <v>61.9</v>
      </c>
      <c r="BJ14" s="389"/>
      <c r="BK14" s="389">
        <v>59.6</v>
      </c>
      <c r="BL14" s="389"/>
      <c r="BM14" s="389">
        <v>59.327999999999996</v>
      </c>
      <c r="BN14" s="389">
        <v>61.7</v>
      </c>
      <c r="BO14" s="389">
        <v>59.4</v>
      </c>
      <c r="BP14" s="389"/>
      <c r="BQ14" s="390">
        <f t="shared" si="2"/>
        <v>58.454297558009799</v>
      </c>
      <c r="BR14" s="391">
        <f t="shared" si="3"/>
        <v>3</v>
      </c>
      <c r="BS14" s="396"/>
      <c r="BT14" s="397"/>
      <c r="BU14" s="389">
        <v>118</v>
      </c>
      <c r="BV14" s="389"/>
      <c r="BW14" s="389"/>
      <c r="BX14" s="389"/>
      <c r="BY14" s="389">
        <v>98</v>
      </c>
      <c r="BZ14" s="389">
        <v>101</v>
      </c>
      <c r="CA14" s="389">
        <v>103</v>
      </c>
      <c r="CB14" s="389">
        <v>131.94999999999999</v>
      </c>
      <c r="CC14" s="389">
        <v>135</v>
      </c>
      <c r="CD14" s="389">
        <v>139.5</v>
      </c>
      <c r="CE14" s="389"/>
      <c r="CF14" s="389">
        <v>131</v>
      </c>
      <c r="CG14" s="389">
        <v>92</v>
      </c>
      <c r="CH14" s="389"/>
      <c r="CI14" s="389"/>
      <c r="CJ14" s="389"/>
      <c r="CK14" s="389"/>
      <c r="CL14" s="389">
        <v>112</v>
      </c>
      <c r="CM14" s="389"/>
      <c r="CN14" s="389">
        <v>120</v>
      </c>
      <c r="CO14" s="389"/>
      <c r="CP14" s="389">
        <v>131.5</v>
      </c>
      <c r="CQ14" s="389">
        <v>128.5</v>
      </c>
      <c r="CR14" s="389"/>
      <c r="CS14" s="389"/>
      <c r="CT14" s="389">
        <v>114</v>
      </c>
      <c r="CU14" s="398">
        <f t="shared" si="4"/>
        <v>120.78750000000001</v>
      </c>
      <c r="CV14" s="391">
        <f t="shared" si="5"/>
        <v>8</v>
      </c>
      <c r="CW14" s="396"/>
      <c r="CX14" s="397"/>
      <c r="CY14" s="395">
        <v>35</v>
      </c>
      <c r="CZ14" s="395"/>
      <c r="DA14" s="395"/>
      <c r="DB14" s="389">
        <v>40</v>
      </c>
      <c r="DC14" s="389">
        <v>35</v>
      </c>
      <c r="DD14" s="389">
        <v>39</v>
      </c>
      <c r="DE14" s="389">
        <v>31.04</v>
      </c>
      <c r="DF14" s="389">
        <v>30.708661417322833</v>
      </c>
      <c r="DG14" s="389"/>
      <c r="DH14" s="389"/>
      <c r="DI14" s="389">
        <v>29.592194383113075</v>
      </c>
      <c r="DJ14" s="389"/>
      <c r="DK14" s="389"/>
      <c r="DL14" s="389"/>
      <c r="DM14" s="389"/>
      <c r="DN14" s="389">
        <v>36</v>
      </c>
      <c r="DO14" s="389"/>
      <c r="DP14" s="389">
        <v>42.519685000000003</v>
      </c>
      <c r="DQ14" s="389"/>
      <c r="DR14" s="399">
        <v>32.5</v>
      </c>
      <c r="DS14" s="389">
        <v>32</v>
      </c>
      <c r="DT14" s="389">
        <v>32</v>
      </c>
      <c r="DU14" s="389"/>
      <c r="DV14" s="389"/>
      <c r="DW14" s="398">
        <f t="shared" si="6"/>
        <v>34.613378400036325</v>
      </c>
      <c r="DX14" s="391">
        <f t="shared" si="7"/>
        <v>15</v>
      </c>
      <c r="DY14" s="396"/>
      <c r="DZ14" s="400"/>
      <c r="EA14" s="401">
        <v>0</v>
      </c>
      <c r="EB14" s="401"/>
      <c r="EC14" s="401">
        <v>8</v>
      </c>
      <c r="ED14" s="401">
        <v>2</v>
      </c>
      <c r="EE14" s="401"/>
      <c r="EF14" s="401"/>
      <c r="EG14" s="401"/>
      <c r="EH14" s="402">
        <v>2.5</v>
      </c>
      <c r="EI14" s="402"/>
      <c r="EJ14" s="402"/>
      <c r="EK14" s="402"/>
      <c r="EL14" s="402"/>
      <c r="EM14" s="402"/>
      <c r="EN14" s="402"/>
      <c r="EO14" s="402">
        <v>2.5</v>
      </c>
      <c r="EP14" s="402">
        <v>0.5</v>
      </c>
      <c r="EQ14" s="389"/>
      <c r="ER14" s="389"/>
      <c r="ES14" s="390">
        <f t="shared" si="8"/>
        <v>2.5833333333333335</v>
      </c>
      <c r="ET14" s="391">
        <f t="shared" si="9"/>
        <v>22</v>
      </c>
      <c r="EU14" s="396"/>
      <c r="EV14" s="400"/>
      <c r="EW14" s="401"/>
      <c r="EX14" s="401"/>
      <c r="EY14" s="401"/>
      <c r="EZ14" s="401"/>
      <c r="FA14" s="403"/>
      <c r="FB14" s="394"/>
      <c r="FC14" s="395"/>
      <c r="FD14" s="400"/>
      <c r="FE14" s="402"/>
      <c r="FF14" s="402"/>
      <c r="FG14" s="402">
        <v>3</v>
      </c>
      <c r="FH14" s="402">
        <v>8</v>
      </c>
      <c r="FI14" s="402"/>
      <c r="FJ14" s="402">
        <v>1.3333333333333333</v>
      </c>
      <c r="FK14" s="402"/>
      <c r="FL14" s="402"/>
      <c r="FM14" s="402">
        <v>5</v>
      </c>
      <c r="FN14" s="402">
        <v>0</v>
      </c>
      <c r="FO14" s="402">
        <v>5.5</v>
      </c>
      <c r="FP14" s="402">
        <v>0.5</v>
      </c>
      <c r="FQ14" s="402"/>
      <c r="FR14" s="402"/>
      <c r="FS14" s="390">
        <f t="shared" si="18"/>
        <v>3.3333333333333335</v>
      </c>
      <c r="FT14" s="391">
        <f t="shared" si="10"/>
        <v>27</v>
      </c>
      <c r="FU14" s="396"/>
      <c r="FV14" s="397"/>
      <c r="FW14" s="395">
        <v>1</v>
      </c>
      <c r="FX14" s="395">
        <v>4</v>
      </c>
      <c r="FY14" s="402"/>
      <c r="FZ14" s="389"/>
      <c r="GA14" s="389">
        <v>6</v>
      </c>
      <c r="GB14" s="389">
        <v>0</v>
      </c>
      <c r="GC14" s="389"/>
      <c r="GD14" s="389"/>
      <c r="GE14" s="390">
        <f t="shared" si="11"/>
        <v>2.75</v>
      </c>
      <c r="GF14" s="404">
        <f t="shared" si="12"/>
        <v>21</v>
      </c>
      <c r="GG14" s="405">
        <v>4</v>
      </c>
      <c r="GH14" s="406"/>
      <c r="GI14" s="407"/>
      <c r="GJ14" s="408"/>
      <c r="GK14" s="409"/>
      <c r="GL14" s="410"/>
      <c r="GM14" s="401">
        <v>2</v>
      </c>
      <c r="GN14" s="401">
        <v>0</v>
      </c>
      <c r="GO14" s="401"/>
      <c r="GP14" s="402"/>
      <c r="GQ14" s="402">
        <v>1</v>
      </c>
      <c r="GR14" s="402">
        <v>0</v>
      </c>
      <c r="GS14" s="402">
        <v>0</v>
      </c>
      <c r="GT14" s="402">
        <v>0.5</v>
      </c>
      <c r="GU14" s="390">
        <f t="shared" si="19"/>
        <v>0.58333333333333337</v>
      </c>
      <c r="GV14" s="391">
        <f t="shared" si="13"/>
        <v>23</v>
      </c>
      <c r="GW14" s="403"/>
      <c r="GX14" s="403"/>
      <c r="GY14" s="411" t="e">
        <f t="shared" si="20"/>
        <v>#DIV/0!</v>
      </c>
      <c r="GZ14" s="400"/>
      <c r="HA14" s="401"/>
      <c r="HB14" s="402"/>
      <c r="HC14" s="390" t="e">
        <f t="shared" si="21"/>
        <v>#DIV/0!</v>
      </c>
      <c r="HD14" s="400"/>
      <c r="HE14" s="401"/>
      <c r="HF14" s="402"/>
      <c r="HG14" s="390" t="e">
        <f t="shared" si="22"/>
        <v>#DIV/0!</v>
      </c>
      <c r="HH14" s="400"/>
      <c r="HI14" s="401"/>
      <c r="HJ14" s="402">
        <v>2.5</v>
      </c>
      <c r="HK14" s="402"/>
      <c r="HL14" s="390">
        <f t="shared" si="23"/>
        <v>2.5</v>
      </c>
      <c r="HM14" s="400"/>
      <c r="HN14" s="401"/>
      <c r="HO14" s="401">
        <v>3.57</v>
      </c>
      <c r="HP14" s="402">
        <v>8</v>
      </c>
      <c r="HQ14" s="401">
        <v>1</v>
      </c>
      <c r="HR14" s="402">
        <v>1</v>
      </c>
      <c r="HS14" s="402">
        <v>1.75</v>
      </c>
      <c r="HT14" s="412">
        <f t="shared" si="14"/>
        <v>3.0640000000000001</v>
      </c>
      <c r="HU14" s="400">
        <v>1.67</v>
      </c>
      <c r="HV14" s="401">
        <v>3</v>
      </c>
      <c r="HW14" s="401">
        <v>4.5</v>
      </c>
      <c r="HX14" s="402">
        <v>0.66666666666666663</v>
      </c>
      <c r="HY14" s="413">
        <v>0.66666666666666663</v>
      </c>
      <c r="HZ14" s="413">
        <v>2</v>
      </c>
      <c r="IA14" s="413"/>
      <c r="IB14" s="414">
        <f t="shared" si="24"/>
        <v>2.0838888888888887</v>
      </c>
      <c r="IC14" s="400"/>
      <c r="ID14" s="402">
        <v>4</v>
      </c>
      <c r="IE14" s="402"/>
      <c r="IF14" s="402"/>
      <c r="IG14" s="414">
        <f t="shared" si="15"/>
        <v>4</v>
      </c>
      <c r="IH14" s="415"/>
      <c r="II14" s="416"/>
      <c r="IJ14" s="416"/>
      <c r="IK14" s="417"/>
      <c r="IL14" s="418"/>
      <c r="IM14" s="419"/>
      <c r="IN14" s="420"/>
      <c r="IO14" s="421"/>
    </row>
    <row r="15" spans="1:249" s="457" customFormat="1" ht="12" customHeight="1">
      <c r="A15" s="423">
        <v>11</v>
      </c>
      <c r="B15" s="424" t="s">
        <v>58</v>
      </c>
      <c r="C15" s="379">
        <v>73.5</v>
      </c>
      <c r="D15" s="379"/>
      <c r="E15" s="379"/>
      <c r="F15" s="379"/>
      <c r="G15" s="379">
        <v>46.6666667</v>
      </c>
      <c r="H15" s="379">
        <v>101.8</v>
      </c>
      <c r="I15" s="379">
        <v>96.6</v>
      </c>
      <c r="J15" s="379">
        <v>45.2</v>
      </c>
      <c r="K15" s="379">
        <v>37.723376627281063</v>
      </c>
      <c r="L15" s="379">
        <v>79.020769343450254</v>
      </c>
      <c r="M15" s="379">
        <v>105.9</v>
      </c>
      <c r="N15" s="379">
        <v>56.119513017803072</v>
      </c>
      <c r="O15" s="379"/>
      <c r="P15" s="379"/>
      <c r="Q15" s="379">
        <v>85.028615106506578</v>
      </c>
      <c r="R15" s="379">
        <v>79.254909655172426</v>
      </c>
      <c r="S15" s="379">
        <v>86.734989908045961</v>
      </c>
      <c r="T15" s="379"/>
      <c r="U15" s="379"/>
      <c r="V15" s="379">
        <v>66.035951800000007</v>
      </c>
      <c r="W15" s="379"/>
      <c r="X15" s="379">
        <v>81.290706299999997</v>
      </c>
      <c r="Y15" s="379">
        <v>83.445269978174139</v>
      </c>
      <c r="Z15" s="379"/>
      <c r="AA15" s="379">
        <v>88.966666700000005</v>
      </c>
      <c r="AB15" s="379">
        <v>73.3</v>
      </c>
      <c r="AC15" s="379">
        <v>101.61</v>
      </c>
      <c r="AD15" s="379">
        <v>91.02</v>
      </c>
      <c r="AE15" s="379"/>
      <c r="AF15" s="379"/>
      <c r="AG15" s="425">
        <f t="shared" si="16"/>
        <v>77.853549217707013</v>
      </c>
      <c r="AH15" s="426">
        <f t="shared" si="0"/>
        <v>13</v>
      </c>
      <c r="AI15" s="425">
        <f t="shared" si="17"/>
        <v>79.620322436321842</v>
      </c>
      <c r="AJ15" s="427">
        <f t="shared" si="1"/>
        <v>12</v>
      </c>
      <c r="AK15" s="428"/>
      <c r="AL15" s="429"/>
      <c r="AM15" s="430">
        <v>55.8</v>
      </c>
      <c r="AN15" s="430"/>
      <c r="AO15" s="430"/>
      <c r="AP15" s="430"/>
      <c r="AQ15" s="379">
        <v>50.133333299999997</v>
      </c>
      <c r="AR15" s="379">
        <v>58</v>
      </c>
      <c r="AS15" s="379">
        <v>59</v>
      </c>
      <c r="AT15" s="379">
        <v>46.201400999999997</v>
      </c>
      <c r="AU15" s="379"/>
      <c r="AV15" s="379">
        <v>54.9</v>
      </c>
      <c r="AW15" s="379">
        <v>56.408016500000002</v>
      </c>
      <c r="AX15" s="379">
        <v>53.276878000000004</v>
      </c>
      <c r="AY15" s="379"/>
      <c r="AZ15" s="379">
        <v>54.546890264720602</v>
      </c>
      <c r="BA15" s="379"/>
      <c r="BB15" s="379">
        <v>58.3</v>
      </c>
      <c r="BC15" s="379">
        <v>55.234999999999999</v>
      </c>
      <c r="BD15" s="379"/>
      <c r="BE15" s="379"/>
      <c r="BF15" s="379">
        <v>48</v>
      </c>
      <c r="BG15" s="379"/>
      <c r="BH15" s="379">
        <v>60.35</v>
      </c>
      <c r="BI15" s="379">
        <v>60.8</v>
      </c>
      <c r="BJ15" s="379"/>
      <c r="BK15" s="379">
        <v>58.8</v>
      </c>
      <c r="BL15" s="379"/>
      <c r="BM15" s="379">
        <v>57.503999999999998</v>
      </c>
      <c r="BN15" s="379">
        <v>60.75</v>
      </c>
      <c r="BO15" s="379">
        <v>58.35</v>
      </c>
      <c r="BP15" s="379"/>
      <c r="BQ15" s="425">
        <f t="shared" si="2"/>
        <v>55.908639948040033</v>
      </c>
      <c r="BR15" s="426">
        <f t="shared" si="3"/>
        <v>26</v>
      </c>
      <c r="BS15" s="431"/>
      <c r="BT15" s="432"/>
      <c r="BU15" s="379">
        <v>120</v>
      </c>
      <c r="BV15" s="379"/>
      <c r="BW15" s="379"/>
      <c r="BX15" s="379"/>
      <c r="BY15" s="379">
        <v>97</v>
      </c>
      <c r="BZ15" s="379">
        <v>103</v>
      </c>
      <c r="CA15" s="379">
        <v>103</v>
      </c>
      <c r="CB15" s="379">
        <v>136.27000000000001</v>
      </c>
      <c r="CC15" s="379">
        <v>139</v>
      </c>
      <c r="CD15" s="379">
        <v>142</v>
      </c>
      <c r="CE15" s="379"/>
      <c r="CF15" s="379">
        <v>134</v>
      </c>
      <c r="CG15" s="379">
        <v>92</v>
      </c>
      <c r="CH15" s="379"/>
      <c r="CI15" s="379"/>
      <c r="CJ15" s="379"/>
      <c r="CK15" s="379"/>
      <c r="CL15" s="379">
        <v>115</v>
      </c>
      <c r="CM15" s="379"/>
      <c r="CN15" s="379">
        <v>122</v>
      </c>
      <c r="CO15" s="379"/>
      <c r="CP15" s="379">
        <v>133</v>
      </c>
      <c r="CQ15" s="379">
        <v>129.5</v>
      </c>
      <c r="CR15" s="379"/>
      <c r="CS15" s="379"/>
      <c r="CT15" s="379">
        <v>118</v>
      </c>
      <c r="CU15" s="433">
        <f t="shared" si="4"/>
        <v>122.81416666666667</v>
      </c>
      <c r="CV15" s="426">
        <f t="shared" si="5"/>
        <v>26</v>
      </c>
      <c r="CW15" s="431"/>
      <c r="CX15" s="432"/>
      <c r="CY15" s="430">
        <v>33</v>
      </c>
      <c r="CZ15" s="430"/>
      <c r="DA15" s="430"/>
      <c r="DB15" s="379">
        <v>43</v>
      </c>
      <c r="DC15" s="379">
        <v>35</v>
      </c>
      <c r="DD15" s="379">
        <v>38</v>
      </c>
      <c r="DE15" s="379">
        <v>31.15</v>
      </c>
      <c r="DF15" s="379">
        <v>30.905511811023622</v>
      </c>
      <c r="DG15" s="379"/>
      <c r="DH15" s="379"/>
      <c r="DI15" s="379">
        <v>34.476326090898418</v>
      </c>
      <c r="DJ15" s="379"/>
      <c r="DK15" s="379"/>
      <c r="DL15" s="379"/>
      <c r="DM15" s="379"/>
      <c r="DN15" s="379">
        <v>36</v>
      </c>
      <c r="DO15" s="379"/>
      <c r="DP15" s="379">
        <v>40.157480300000003</v>
      </c>
      <c r="DQ15" s="379"/>
      <c r="DR15" s="434">
        <v>33</v>
      </c>
      <c r="DS15" s="379">
        <v>30.5</v>
      </c>
      <c r="DT15" s="379">
        <v>31.5</v>
      </c>
      <c r="DU15" s="379"/>
      <c r="DV15" s="379"/>
      <c r="DW15" s="433">
        <f t="shared" si="6"/>
        <v>34.724109850160168</v>
      </c>
      <c r="DX15" s="426">
        <f t="shared" si="7"/>
        <v>16</v>
      </c>
      <c r="DY15" s="431"/>
      <c r="DZ15" s="435"/>
      <c r="EA15" s="436">
        <v>0</v>
      </c>
      <c r="EB15" s="436"/>
      <c r="EC15" s="436">
        <v>8</v>
      </c>
      <c r="ED15" s="436">
        <v>2</v>
      </c>
      <c r="EE15" s="436"/>
      <c r="EF15" s="436"/>
      <c r="EG15" s="436"/>
      <c r="EH15" s="437">
        <v>2</v>
      </c>
      <c r="EI15" s="437"/>
      <c r="EJ15" s="437"/>
      <c r="EK15" s="437"/>
      <c r="EL15" s="437"/>
      <c r="EM15" s="437"/>
      <c r="EN15" s="437"/>
      <c r="EO15" s="437">
        <v>2</v>
      </c>
      <c r="EP15" s="437">
        <v>1</v>
      </c>
      <c r="EQ15" s="379"/>
      <c r="ER15" s="379"/>
      <c r="ES15" s="425">
        <f t="shared" si="8"/>
        <v>2.5</v>
      </c>
      <c r="ET15" s="426">
        <f t="shared" si="9"/>
        <v>20</v>
      </c>
      <c r="EU15" s="431"/>
      <c r="EV15" s="435"/>
      <c r="EW15" s="436"/>
      <c r="EX15" s="436"/>
      <c r="EY15" s="436"/>
      <c r="EZ15" s="436"/>
      <c r="FA15" s="438"/>
      <c r="FB15" s="429"/>
      <c r="FC15" s="430"/>
      <c r="FD15" s="435"/>
      <c r="FE15" s="437"/>
      <c r="FF15" s="437"/>
      <c r="FG15" s="437">
        <v>3</v>
      </c>
      <c r="FH15" s="437">
        <v>1</v>
      </c>
      <c r="FI15" s="437"/>
      <c r="FJ15" s="437">
        <v>0.33333333333333331</v>
      </c>
      <c r="FK15" s="437"/>
      <c r="FL15" s="437"/>
      <c r="FM15" s="437">
        <v>0</v>
      </c>
      <c r="FN15" s="437">
        <v>0</v>
      </c>
      <c r="FO15" s="437">
        <v>1</v>
      </c>
      <c r="FP15" s="437">
        <v>0</v>
      </c>
      <c r="FQ15" s="437"/>
      <c r="FR15" s="437"/>
      <c r="FS15" s="425">
        <f t="shared" si="18"/>
        <v>0.76190476190476186</v>
      </c>
      <c r="FT15" s="426">
        <f t="shared" si="10"/>
        <v>13</v>
      </c>
      <c r="FU15" s="431"/>
      <c r="FV15" s="432"/>
      <c r="FW15" s="430">
        <v>1</v>
      </c>
      <c r="FX15" s="430">
        <v>0</v>
      </c>
      <c r="FY15" s="437"/>
      <c r="FZ15" s="379"/>
      <c r="GA15" s="379">
        <v>3</v>
      </c>
      <c r="GB15" s="379">
        <v>0</v>
      </c>
      <c r="GC15" s="379"/>
      <c r="GD15" s="379"/>
      <c r="GE15" s="425">
        <f t="shared" si="11"/>
        <v>1</v>
      </c>
      <c r="GF15" s="439">
        <f t="shared" si="12"/>
        <v>9</v>
      </c>
      <c r="GG15" s="440">
        <v>0</v>
      </c>
      <c r="GH15" s="441"/>
      <c r="GI15" s="442"/>
      <c r="GJ15" s="443"/>
      <c r="GK15" s="444"/>
      <c r="GL15" s="445"/>
      <c r="GM15" s="436">
        <v>0</v>
      </c>
      <c r="GN15" s="436">
        <v>0</v>
      </c>
      <c r="GO15" s="436"/>
      <c r="GP15" s="437"/>
      <c r="GQ15" s="437">
        <v>1</v>
      </c>
      <c r="GR15" s="437">
        <v>0</v>
      </c>
      <c r="GS15" s="437">
        <v>0</v>
      </c>
      <c r="GT15" s="437">
        <v>0.5</v>
      </c>
      <c r="GU15" s="425">
        <f t="shared" si="19"/>
        <v>0.25</v>
      </c>
      <c r="GV15" s="426">
        <f t="shared" si="13"/>
        <v>11</v>
      </c>
      <c r="GW15" s="438"/>
      <c r="GX15" s="438"/>
      <c r="GY15" s="446" t="e">
        <f t="shared" si="20"/>
        <v>#DIV/0!</v>
      </c>
      <c r="GZ15" s="435"/>
      <c r="HA15" s="436"/>
      <c r="HB15" s="437"/>
      <c r="HC15" s="425" t="e">
        <f t="shared" si="21"/>
        <v>#DIV/0!</v>
      </c>
      <c r="HD15" s="435"/>
      <c r="HE15" s="436"/>
      <c r="HF15" s="437"/>
      <c r="HG15" s="425" t="e">
        <f t="shared" si="22"/>
        <v>#DIV/0!</v>
      </c>
      <c r="HH15" s="435"/>
      <c r="HI15" s="436"/>
      <c r="HJ15" s="437">
        <v>0.5</v>
      </c>
      <c r="HK15" s="437"/>
      <c r="HL15" s="425">
        <f t="shared" si="23"/>
        <v>0.5</v>
      </c>
      <c r="HM15" s="435"/>
      <c r="HN15" s="436"/>
      <c r="HO15" s="436">
        <v>2.33</v>
      </c>
      <c r="HP15" s="437">
        <v>4</v>
      </c>
      <c r="HQ15" s="436">
        <v>3</v>
      </c>
      <c r="HR15" s="437">
        <v>4</v>
      </c>
      <c r="HS15" s="437">
        <v>2.25</v>
      </c>
      <c r="HT15" s="447">
        <f t="shared" si="14"/>
        <v>3.1160000000000001</v>
      </c>
      <c r="HU15" s="435">
        <v>2.67</v>
      </c>
      <c r="HV15" s="436">
        <v>6</v>
      </c>
      <c r="HW15" s="436">
        <v>5</v>
      </c>
      <c r="HX15" s="437">
        <v>0.66666666666666663</v>
      </c>
      <c r="HY15" s="448">
        <v>2.6666666666666665</v>
      </c>
      <c r="HZ15" s="448">
        <v>2</v>
      </c>
      <c r="IA15" s="448"/>
      <c r="IB15" s="449">
        <f t="shared" si="24"/>
        <v>3.1672222222222222</v>
      </c>
      <c r="IC15" s="435"/>
      <c r="ID15" s="437">
        <v>6.5</v>
      </c>
      <c r="IE15" s="437"/>
      <c r="IF15" s="437"/>
      <c r="IG15" s="449">
        <f t="shared" si="15"/>
        <v>6.5</v>
      </c>
      <c r="IH15" s="450"/>
      <c r="II15" s="451"/>
      <c r="IJ15" s="451"/>
      <c r="IK15" s="452"/>
      <c r="IL15" s="453"/>
      <c r="IM15" s="454"/>
      <c r="IN15" s="455"/>
      <c r="IO15" s="456"/>
    </row>
    <row r="16" spans="1:249" ht="12" customHeight="1">
      <c r="A16" s="338">
        <v>12</v>
      </c>
      <c r="B16" s="339" t="s">
        <v>60</v>
      </c>
      <c r="C16" s="340">
        <v>67.400000000000006</v>
      </c>
      <c r="D16" s="340"/>
      <c r="E16" s="340"/>
      <c r="F16" s="340"/>
      <c r="G16" s="340">
        <v>36.6666667</v>
      </c>
      <c r="H16" s="340">
        <v>92.7</v>
      </c>
      <c r="I16" s="340">
        <v>81.900000000000006</v>
      </c>
      <c r="J16" s="340">
        <v>47.23</v>
      </c>
      <c r="K16" s="340">
        <v>66.540954101525799</v>
      </c>
      <c r="L16" s="340">
        <v>86.456529435547225</v>
      </c>
      <c r="M16" s="340">
        <v>96.2</v>
      </c>
      <c r="N16" s="340">
        <v>58.543057589273268</v>
      </c>
      <c r="O16" s="340"/>
      <c r="P16" s="340"/>
      <c r="Q16" s="340">
        <v>87.699388747549847</v>
      </c>
      <c r="R16" s="340">
        <v>65.203086206896558</v>
      </c>
      <c r="S16" s="340">
        <v>83.58357074712643</v>
      </c>
      <c r="T16" s="340"/>
      <c r="U16" s="340"/>
      <c r="V16" s="340">
        <v>56.456188500000003</v>
      </c>
      <c r="W16" s="340"/>
      <c r="X16" s="340">
        <v>82.3978915</v>
      </c>
      <c r="Y16" s="340">
        <v>76.802750057976141</v>
      </c>
      <c r="Z16" s="340"/>
      <c r="AA16" s="340">
        <v>67.2</v>
      </c>
      <c r="AB16" s="340">
        <v>77</v>
      </c>
      <c r="AC16" s="340">
        <v>105.49</v>
      </c>
      <c r="AD16" s="340">
        <v>85.56</v>
      </c>
      <c r="AE16" s="340"/>
      <c r="AF16" s="340"/>
      <c r="AG16" s="341">
        <f t="shared" si="16"/>
        <v>74.791057030836612</v>
      </c>
      <c r="AH16" s="342">
        <f t="shared" si="0"/>
        <v>24</v>
      </c>
      <c r="AI16" s="341">
        <f t="shared" si="17"/>
        <v>72.886740365402304</v>
      </c>
      <c r="AJ16" s="343">
        <f t="shared" si="1"/>
        <v>24</v>
      </c>
      <c r="AK16" s="344"/>
      <c r="AL16" s="345"/>
      <c r="AM16" s="346">
        <v>58.4</v>
      </c>
      <c r="AN16" s="346"/>
      <c r="AO16" s="346"/>
      <c r="AP16" s="346"/>
      <c r="AQ16" s="340">
        <v>50.986666700000001</v>
      </c>
      <c r="AR16" s="340">
        <v>59</v>
      </c>
      <c r="AS16" s="340">
        <v>59</v>
      </c>
      <c r="AT16" s="340">
        <v>51.241782999999998</v>
      </c>
      <c r="AU16" s="340"/>
      <c r="AV16" s="340">
        <v>57.7</v>
      </c>
      <c r="AW16" s="340">
        <v>58.499107000000002</v>
      </c>
      <c r="AX16" s="340">
        <v>55.861457999999999</v>
      </c>
      <c r="AY16" s="340"/>
      <c r="AZ16" s="340">
        <v>58.75012209349466</v>
      </c>
      <c r="BA16" s="340"/>
      <c r="BB16" s="340">
        <v>58.55</v>
      </c>
      <c r="BC16" s="340">
        <v>58.27</v>
      </c>
      <c r="BD16" s="340"/>
      <c r="BE16" s="340"/>
      <c r="BF16" s="340">
        <v>52</v>
      </c>
      <c r="BG16" s="340"/>
      <c r="BH16" s="340">
        <v>61.2</v>
      </c>
      <c r="BI16" s="340">
        <v>62.3</v>
      </c>
      <c r="BJ16" s="340"/>
      <c r="BK16" s="340">
        <v>59.1</v>
      </c>
      <c r="BL16" s="340"/>
      <c r="BM16" s="340">
        <v>59.616</v>
      </c>
      <c r="BN16" s="340">
        <v>61.45</v>
      </c>
      <c r="BO16" s="340">
        <v>59.9</v>
      </c>
      <c r="BP16" s="340"/>
      <c r="BQ16" s="341">
        <f t="shared" si="2"/>
        <v>57.879174266305263</v>
      </c>
      <c r="BR16" s="342">
        <f t="shared" si="3"/>
        <v>10</v>
      </c>
      <c r="BS16" s="347"/>
      <c r="BT16" s="348"/>
      <c r="BU16" s="340">
        <v>118</v>
      </c>
      <c r="BV16" s="340"/>
      <c r="BW16" s="340"/>
      <c r="BX16" s="340"/>
      <c r="BY16" s="340">
        <v>104</v>
      </c>
      <c r="BZ16" s="340">
        <v>103</v>
      </c>
      <c r="CA16" s="340">
        <v>107</v>
      </c>
      <c r="CB16" s="340">
        <v>134.36000000000001</v>
      </c>
      <c r="CC16" s="340">
        <v>136</v>
      </c>
      <c r="CD16" s="340">
        <v>141.5</v>
      </c>
      <c r="CE16" s="340"/>
      <c r="CF16" s="340">
        <v>133</v>
      </c>
      <c r="CG16" s="340">
        <v>96.5</v>
      </c>
      <c r="CH16" s="340"/>
      <c r="CI16" s="340"/>
      <c r="CJ16" s="340"/>
      <c r="CK16" s="340"/>
      <c r="CL16" s="340">
        <v>115</v>
      </c>
      <c r="CM16" s="340"/>
      <c r="CN16" s="340">
        <v>121</v>
      </c>
      <c r="CO16" s="379"/>
      <c r="CP16" s="379">
        <v>133</v>
      </c>
      <c r="CQ16" s="340">
        <v>127.5</v>
      </c>
      <c r="CR16" s="340"/>
      <c r="CS16" s="340"/>
      <c r="CT16" s="340">
        <v>115</v>
      </c>
      <c r="CU16" s="350">
        <f t="shared" si="4"/>
        <v>122.78000000000002</v>
      </c>
      <c r="CV16" s="342">
        <f t="shared" si="5"/>
        <v>25</v>
      </c>
      <c r="CW16" s="347"/>
      <c r="CX16" s="348"/>
      <c r="CY16" s="346">
        <v>34</v>
      </c>
      <c r="CZ16" s="346"/>
      <c r="DA16" s="346"/>
      <c r="DB16" s="340">
        <v>49</v>
      </c>
      <c r="DC16" s="340">
        <v>37</v>
      </c>
      <c r="DD16" s="340">
        <v>39</v>
      </c>
      <c r="DE16" s="340">
        <v>32.49</v>
      </c>
      <c r="DF16" s="340">
        <v>36.614173228346459</v>
      </c>
      <c r="DG16" s="340"/>
      <c r="DH16" s="340"/>
      <c r="DI16" s="340">
        <v>36.269164720062271</v>
      </c>
      <c r="DJ16" s="340"/>
      <c r="DK16" s="340"/>
      <c r="DL16" s="340"/>
      <c r="DM16" s="340"/>
      <c r="DN16" s="340">
        <v>43</v>
      </c>
      <c r="DO16" s="340"/>
      <c r="DP16" s="340">
        <v>42.9133858</v>
      </c>
      <c r="DQ16" s="340"/>
      <c r="DR16" s="351">
        <v>34</v>
      </c>
      <c r="DS16" s="340">
        <v>34</v>
      </c>
      <c r="DT16" s="340">
        <v>32.5</v>
      </c>
      <c r="DU16" s="340"/>
      <c r="DV16" s="340"/>
      <c r="DW16" s="350">
        <f t="shared" si="6"/>
        <v>37.565560312367396</v>
      </c>
      <c r="DX16" s="342">
        <f t="shared" si="7"/>
        <v>32</v>
      </c>
      <c r="DY16" s="347"/>
      <c r="DZ16" s="353"/>
      <c r="EA16" s="354">
        <v>2</v>
      </c>
      <c r="EB16" s="354"/>
      <c r="EC16" s="354">
        <v>9</v>
      </c>
      <c r="ED16" s="354">
        <v>3</v>
      </c>
      <c r="EE16" s="354"/>
      <c r="EF16" s="354"/>
      <c r="EG16" s="354"/>
      <c r="EH16" s="355">
        <v>4.5</v>
      </c>
      <c r="EI16" s="355"/>
      <c r="EJ16" s="355"/>
      <c r="EK16" s="355"/>
      <c r="EL16" s="355"/>
      <c r="EM16" s="355"/>
      <c r="EN16" s="355"/>
      <c r="EO16" s="355">
        <v>6.5</v>
      </c>
      <c r="EP16" s="355">
        <v>2</v>
      </c>
      <c r="EQ16" s="340"/>
      <c r="ER16" s="340"/>
      <c r="ES16" s="341">
        <f t="shared" si="8"/>
        <v>4.5</v>
      </c>
      <c r="ET16" s="342">
        <f t="shared" si="9"/>
        <v>33</v>
      </c>
      <c r="EU16" s="347"/>
      <c r="EV16" s="353"/>
      <c r="EW16" s="354"/>
      <c r="EX16" s="354"/>
      <c r="EY16" s="354"/>
      <c r="EZ16" s="354"/>
      <c r="FA16" s="357"/>
      <c r="FB16" s="345"/>
      <c r="FC16" s="346"/>
      <c r="FD16" s="353"/>
      <c r="FE16" s="355"/>
      <c r="FF16" s="355"/>
      <c r="FG16" s="355">
        <v>7</v>
      </c>
      <c r="FH16" s="355">
        <v>0</v>
      </c>
      <c r="FI16" s="355"/>
      <c r="FJ16" s="355">
        <v>0.33333333333333331</v>
      </c>
      <c r="FK16" s="355"/>
      <c r="FL16" s="355"/>
      <c r="FM16" s="355">
        <v>6.5</v>
      </c>
      <c r="FN16" s="355">
        <v>1</v>
      </c>
      <c r="FO16" s="355">
        <v>6.5</v>
      </c>
      <c r="FP16" s="355">
        <v>0.5</v>
      </c>
      <c r="FQ16" s="355"/>
      <c r="FR16" s="355"/>
      <c r="FS16" s="341">
        <f t="shared" si="18"/>
        <v>3.1190476190476191</v>
      </c>
      <c r="FT16" s="342">
        <f t="shared" si="10"/>
        <v>25</v>
      </c>
      <c r="FU16" s="347"/>
      <c r="FV16" s="348"/>
      <c r="FW16" s="346">
        <v>3</v>
      </c>
      <c r="FX16" s="346">
        <v>2</v>
      </c>
      <c r="FY16" s="355"/>
      <c r="FZ16" s="340"/>
      <c r="GA16" s="340">
        <v>7</v>
      </c>
      <c r="GB16" s="340">
        <v>0</v>
      </c>
      <c r="GC16" s="340"/>
      <c r="GD16" s="340"/>
      <c r="GE16" s="341">
        <f t="shared" si="11"/>
        <v>3</v>
      </c>
      <c r="GF16" s="358">
        <f t="shared" si="12"/>
        <v>24</v>
      </c>
      <c r="GG16" s="359">
        <v>6</v>
      </c>
      <c r="GH16" s="360"/>
      <c r="GI16" s="361"/>
      <c r="GJ16" s="362"/>
      <c r="GK16" s="363"/>
      <c r="GL16" s="364"/>
      <c r="GM16" s="354">
        <v>0</v>
      </c>
      <c r="GN16" s="354">
        <v>0</v>
      </c>
      <c r="GO16" s="354"/>
      <c r="GP16" s="355"/>
      <c r="GQ16" s="355">
        <v>1</v>
      </c>
      <c r="GR16" s="355">
        <v>0</v>
      </c>
      <c r="GS16" s="355">
        <v>0</v>
      </c>
      <c r="GT16" s="355">
        <v>0.5</v>
      </c>
      <c r="GU16" s="341">
        <f t="shared" si="19"/>
        <v>0.25</v>
      </c>
      <c r="GV16" s="342">
        <f t="shared" si="13"/>
        <v>11</v>
      </c>
      <c r="GW16" s="357"/>
      <c r="GX16" s="357"/>
      <c r="GY16" s="380" t="e">
        <f t="shared" si="20"/>
        <v>#DIV/0!</v>
      </c>
      <c r="GZ16" s="353"/>
      <c r="HA16" s="354"/>
      <c r="HB16" s="355"/>
      <c r="HC16" s="341" t="e">
        <f t="shared" si="21"/>
        <v>#DIV/0!</v>
      </c>
      <c r="HD16" s="353"/>
      <c r="HE16" s="354"/>
      <c r="HF16" s="355"/>
      <c r="HG16" s="341" t="e">
        <f t="shared" si="22"/>
        <v>#DIV/0!</v>
      </c>
      <c r="HH16" s="353"/>
      <c r="HI16" s="354"/>
      <c r="HJ16" s="355">
        <v>3</v>
      </c>
      <c r="HK16" s="355"/>
      <c r="HL16" s="341">
        <f t="shared" si="23"/>
        <v>3</v>
      </c>
      <c r="HM16" s="353"/>
      <c r="HN16" s="354"/>
      <c r="HO16" s="354">
        <v>1.98</v>
      </c>
      <c r="HP16" s="355">
        <v>7</v>
      </c>
      <c r="HQ16" s="354">
        <v>3</v>
      </c>
      <c r="HR16" s="355">
        <v>1</v>
      </c>
      <c r="HS16" s="355">
        <v>2</v>
      </c>
      <c r="HT16" s="369">
        <f t="shared" si="14"/>
        <v>2.996</v>
      </c>
      <c r="HU16" s="353">
        <v>3.67</v>
      </c>
      <c r="HV16" s="354">
        <v>4</v>
      </c>
      <c r="HW16" s="354">
        <v>6.5</v>
      </c>
      <c r="HX16" s="355">
        <v>1</v>
      </c>
      <c r="HY16" s="381">
        <v>3.3333333333333335</v>
      </c>
      <c r="HZ16" s="381">
        <v>2</v>
      </c>
      <c r="IA16" s="381"/>
      <c r="IB16" s="382">
        <f t="shared" si="24"/>
        <v>3.4172222222222222</v>
      </c>
      <c r="IC16" s="353"/>
      <c r="ID16" s="355">
        <v>5</v>
      </c>
      <c r="IE16" s="355"/>
      <c r="IF16" s="355"/>
      <c r="IG16" s="382">
        <f t="shared" si="15"/>
        <v>5</v>
      </c>
      <c r="IH16" s="383"/>
      <c r="II16" s="384"/>
      <c r="IJ16" s="384"/>
      <c r="IK16" s="385"/>
      <c r="IL16" s="386"/>
      <c r="IM16" s="376"/>
      <c r="IN16" s="377"/>
      <c r="IO16" s="378"/>
    </row>
    <row r="17" spans="1:249" ht="12" customHeight="1">
      <c r="A17" s="338">
        <v>13</v>
      </c>
      <c r="B17" s="339" t="s">
        <v>62</v>
      </c>
      <c r="C17" s="340">
        <v>72.3</v>
      </c>
      <c r="D17" s="340"/>
      <c r="E17" s="340"/>
      <c r="F17" s="340"/>
      <c r="G17" s="340">
        <v>57.6666667</v>
      </c>
      <c r="H17" s="340">
        <v>110.1</v>
      </c>
      <c r="I17" s="340">
        <v>102.9</v>
      </c>
      <c r="J17" s="340">
        <v>39.44</v>
      </c>
      <c r="K17" s="340">
        <v>44.386603039510561</v>
      </c>
      <c r="L17" s="340">
        <v>88.476182173918346</v>
      </c>
      <c r="M17" s="340">
        <v>99.9</v>
      </c>
      <c r="N17" s="340">
        <v>69.748226913464379</v>
      </c>
      <c r="O17" s="340"/>
      <c r="P17" s="340"/>
      <c r="Q17" s="340">
        <v>85.91664636645524</v>
      </c>
      <c r="R17" s="340">
        <v>84.965628275862088</v>
      </c>
      <c r="S17" s="340">
        <v>83.723226040229861</v>
      </c>
      <c r="T17" s="340"/>
      <c r="U17" s="340"/>
      <c r="V17" s="340">
        <v>55.713096</v>
      </c>
      <c r="W17" s="340"/>
      <c r="X17" s="340">
        <v>77.789683199999999</v>
      </c>
      <c r="Y17" s="340">
        <v>86.442840702206411</v>
      </c>
      <c r="Z17" s="340"/>
      <c r="AA17" s="340">
        <v>57.266666700000002</v>
      </c>
      <c r="AB17" s="340">
        <v>74.3</v>
      </c>
      <c r="AC17" s="340">
        <v>102.84</v>
      </c>
      <c r="AD17" s="340">
        <v>86.765000000000001</v>
      </c>
      <c r="AE17" s="340"/>
      <c r="AF17" s="340"/>
      <c r="AG17" s="341">
        <f t="shared" si="16"/>
        <v>77.928445584823521</v>
      </c>
      <c r="AH17" s="342">
        <f t="shared" si="0"/>
        <v>12</v>
      </c>
      <c r="AI17" s="341">
        <f t="shared" si="17"/>
        <v>80.622330021609187</v>
      </c>
      <c r="AJ17" s="343">
        <f t="shared" si="1"/>
        <v>8</v>
      </c>
      <c r="AK17" s="344"/>
      <c r="AL17" s="345"/>
      <c r="AM17" s="346">
        <v>57.5</v>
      </c>
      <c r="AN17" s="346"/>
      <c r="AO17" s="346"/>
      <c r="AP17" s="346"/>
      <c r="AQ17" s="340">
        <v>51.733333299999998</v>
      </c>
      <c r="AR17" s="340">
        <v>59</v>
      </c>
      <c r="AS17" s="340">
        <v>60</v>
      </c>
      <c r="AT17" s="340">
        <v>52.578136000000001</v>
      </c>
      <c r="AU17" s="340"/>
      <c r="AV17" s="340">
        <v>59.3</v>
      </c>
      <c r="AW17" s="340">
        <v>58.831100499999998</v>
      </c>
      <c r="AX17" s="340">
        <v>54.065520999999997</v>
      </c>
      <c r="AY17" s="340"/>
      <c r="AZ17" s="340">
        <v>57.995026121917512</v>
      </c>
      <c r="BA17" s="340"/>
      <c r="BB17" s="340">
        <v>59.849999999999994</v>
      </c>
      <c r="BC17" s="340">
        <v>57.045000000000002</v>
      </c>
      <c r="BD17" s="340"/>
      <c r="BE17" s="340"/>
      <c r="BF17" s="340">
        <v>54</v>
      </c>
      <c r="BG17" s="340"/>
      <c r="BH17" s="340">
        <v>61.95</v>
      </c>
      <c r="BI17" s="340">
        <v>60.8</v>
      </c>
      <c r="BJ17" s="340"/>
      <c r="BK17" s="340">
        <v>59.7</v>
      </c>
      <c r="BL17" s="340"/>
      <c r="BM17" s="340">
        <v>59.231999999999999</v>
      </c>
      <c r="BN17" s="340">
        <v>62.2</v>
      </c>
      <c r="BO17" s="340">
        <v>60.6</v>
      </c>
      <c r="BP17" s="340"/>
      <c r="BQ17" s="341">
        <f t="shared" si="2"/>
        <v>58.13222871788431</v>
      </c>
      <c r="BR17" s="342">
        <f t="shared" si="3"/>
        <v>7</v>
      </c>
      <c r="BS17" s="347"/>
      <c r="BT17" s="348"/>
      <c r="BU17" s="340">
        <v>118</v>
      </c>
      <c r="BV17" s="340"/>
      <c r="BW17" s="340"/>
      <c r="BX17" s="340"/>
      <c r="BY17" s="340">
        <v>98</v>
      </c>
      <c r="BZ17" s="340">
        <v>99</v>
      </c>
      <c r="CA17" s="340">
        <v>104</v>
      </c>
      <c r="CB17" s="340">
        <v>130.63999999999999</v>
      </c>
      <c r="CC17" s="340">
        <v>135</v>
      </c>
      <c r="CD17" s="340">
        <v>138</v>
      </c>
      <c r="CE17" s="340"/>
      <c r="CF17" s="340">
        <v>128.5</v>
      </c>
      <c r="CG17" s="340">
        <v>92</v>
      </c>
      <c r="CH17" s="340"/>
      <c r="CI17" s="340"/>
      <c r="CJ17" s="340"/>
      <c r="CK17" s="340"/>
      <c r="CL17" s="340">
        <v>112</v>
      </c>
      <c r="CM17" s="340"/>
      <c r="CN17" s="340">
        <v>120</v>
      </c>
      <c r="CO17" s="379"/>
      <c r="CP17" s="379">
        <v>131</v>
      </c>
      <c r="CQ17" s="340">
        <v>127</v>
      </c>
      <c r="CR17" s="340"/>
      <c r="CS17" s="340"/>
      <c r="CT17" s="340">
        <v>112</v>
      </c>
      <c r="CU17" s="350">
        <f t="shared" si="4"/>
        <v>120.09499999999998</v>
      </c>
      <c r="CV17" s="342">
        <f t="shared" si="5"/>
        <v>5</v>
      </c>
      <c r="CW17" s="347"/>
      <c r="CX17" s="348"/>
      <c r="CY17" s="346">
        <v>34</v>
      </c>
      <c r="CZ17" s="346"/>
      <c r="DA17" s="346"/>
      <c r="DB17" s="340">
        <v>41</v>
      </c>
      <c r="DC17" s="340">
        <v>36</v>
      </c>
      <c r="DD17" s="340">
        <v>40</v>
      </c>
      <c r="DE17" s="340">
        <v>30.31</v>
      </c>
      <c r="DF17" s="340">
        <v>34.251968503937007</v>
      </c>
      <c r="DG17" s="340"/>
      <c r="DH17" s="340"/>
      <c r="DI17" s="340">
        <v>33.319547107825876</v>
      </c>
      <c r="DJ17" s="340"/>
      <c r="DK17" s="340"/>
      <c r="DL17" s="340"/>
      <c r="DM17" s="340"/>
      <c r="DN17" s="340">
        <v>39</v>
      </c>
      <c r="DO17" s="340"/>
      <c r="DP17" s="340">
        <v>38.976377999999997</v>
      </c>
      <c r="DQ17" s="340"/>
      <c r="DR17" s="351">
        <v>31.5</v>
      </c>
      <c r="DS17" s="340">
        <v>32.5</v>
      </c>
      <c r="DT17" s="340">
        <v>34</v>
      </c>
      <c r="DU17" s="340"/>
      <c r="DV17" s="340"/>
      <c r="DW17" s="350">
        <f t="shared" si="6"/>
        <v>35.404824467646911</v>
      </c>
      <c r="DX17" s="342">
        <f t="shared" si="7"/>
        <v>24</v>
      </c>
      <c r="DY17" s="347"/>
      <c r="DZ17" s="353"/>
      <c r="EA17" s="354">
        <v>1</v>
      </c>
      <c r="EB17" s="354"/>
      <c r="EC17" s="354">
        <v>7</v>
      </c>
      <c r="ED17" s="354">
        <v>1</v>
      </c>
      <c r="EE17" s="354"/>
      <c r="EF17" s="354"/>
      <c r="EG17" s="354"/>
      <c r="EH17" s="355">
        <v>1.5</v>
      </c>
      <c r="EI17" s="355"/>
      <c r="EJ17" s="355"/>
      <c r="EK17" s="355"/>
      <c r="EL17" s="355"/>
      <c r="EM17" s="355"/>
      <c r="EN17" s="355"/>
      <c r="EO17" s="355">
        <v>1.5</v>
      </c>
      <c r="EP17" s="355">
        <v>0</v>
      </c>
      <c r="EQ17" s="340"/>
      <c r="ER17" s="340"/>
      <c r="ES17" s="341">
        <f t="shared" si="8"/>
        <v>2</v>
      </c>
      <c r="ET17" s="342">
        <f t="shared" si="9"/>
        <v>12</v>
      </c>
      <c r="EU17" s="347"/>
      <c r="EV17" s="353"/>
      <c r="EW17" s="354"/>
      <c r="EX17" s="354"/>
      <c r="EY17" s="354"/>
      <c r="EZ17" s="354"/>
      <c r="FA17" s="357"/>
      <c r="FB17" s="345"/>
      <c r="FC17" s="346"/>
      <c r="FD17" s="353"/>
      <c r="FE17" s="355"/>
      <c r="FF17" s="355"/>
      <c r="FG17" s="355">
        <v>1</v>
      </c>
      <c r="FH17" s="355">
        <v>0</v>
      </c>
      <c r="FI17" s="355"/>
      <c r="FJ17" s="355">
        <v>0</v>
      </c>
      <c r="FK17" s="355"/>
      <c r="FL17" s="355"/>
      <c r="FM17" s="355">
        <v>1</v>
      </c>
      <c r="FN17" s="355">
        <v>0</v>
      </c>
      <c r="FO17" s="355">
        <v>1</v>
      </c>
      <c r="FP17" s="355">
        <v>0</v>
      </c>
      <c r="FQ17" s="355"/>
      <c r="FR17" s="355"/>
      <c r="FS17" s="341">
        <f t="shared" si="18"/>
        <v>0.42857142857142855</v>
      </c>
      <c r="FT17" s="342">
        <f t="shared" si="10"/>
        <v>9</v>
      </c>
      <c r="FU17" s="347"/>
      <c r="FV17" s="348"/>
      <c r="FW17" s="346">
        <v>1</v>
      </c>
      <c r="FX17" s="346">
        <v>3</v>
      </c>
      <c r="FY17" s="355"/>
      <c r="FZ17" s="340"/>
      <c r="GA17" s="340">
        <v>0</v>
      </c>
      <c r="GB17" s="340">
        <v>0</v>
      </c>
      <c r="GC17" s="340"/>
      <c r="GD17" s="340"/>
      <c r="GE17" s="341">
        <f t="shared" si="11"/>
        <v>1</v>
      </c>
      <c r="GF17" s="358">
        <f t="shared" si="12"/>
        <v>9</v>
      </c>
      <c r="GG17" s="359">
        <v>0</v>
      </c>
      <c r="GH17" s="360"/>
      <c r="GI17" s="361"/>
      <c r="GJ17" s="362"/>
      <c r="GK17" s="363"/>
      <c r="GL17" s="364"/>
      <c r="GM17" s="354">
        <v>0</v>
      </c>
      <c r="GN17" s="354">
        <v>0</v>
      </c>
      <c r="GO17" s="354"/>
      <c r="GP17" s="355"/>
      <c r="GQ17" s="355">
        <v>1</v>
      </c>
      <c r="GR17" s="355">
        <v>0</v>
      </c>
      <c r="GS17" s="355">
        <v>0</v>
      </c>
      <c r="GT17" s="355">
        <v>0</v>
      </c>
      <c r="GU17" s="341">
        <f t="shared" si="19"/>
        <v>0.16666666666666666</v>
      </c>
      <c r="GV17" s="342">
        <f t="shared" si="13"/>
        <v>5</v>
      </c>
      <c r="GW17" s="357"/>
      <c r="GX17" s="357"/>
      <c r="GY17" s="380" t="e">
        <f t="shared" si="20"/>
        <v>#DIV/0!</v>
      </c>
      <c r="GZ17" s="353"/>
      <c r="HA17" s="354"/>
      <c r="HB17" s="355"/>
      <c r="HC17" s="341" t="e">
        <f t="shared" si="21"/>
        <v>#DIV/0!</v>
      </c>
      <c r="HD17" s="353"/>
      <c r="HE17" s="354"/>
      <c r="HF17" s="355"/>
      <c r="HG17" s="341" t="e">
        <f t="shared" si="22"/>
        <v>#DIV/0!</v>
      </c>
      <c r="HH17" s="353"/>
      <c r="HI17" s="354"/>
      <c r="HJ17" s="355">
        <v>1.5</v>
      </c>
      <c r="HK17" s="355"/>
      <c r="HL17" s="341">
        <f t="shared" si="23"/>
        <v>1.5</v>
      </c>
      <c r="HM17" s="353"/>
      <c r="HN17" s="354"/>
      <c r="HO17" s="354">
        <v>5.95</v>
      </c>
      <c r="HP17" s="355">
        <v>7</v>
      </c>
      <c r="HQ17" s="354">
        <v>3</v>
      </c>
      <c r="HR17" s="355">
        <v>1</v>
      </c>
      <c r="HS17" s="355">
        <v>3</v>
      </c>
      <c r="HT17" s="369">
        <f t="shared" si="14"/>
        <v>3.9899999999999998</v>
      </c>
      <c r="HU17" s="353">
        <v>4.33</v>
      </c>
      <c r="HV17" s="354">
        <v>4.5</v>
      </c>
      <c r="HW17" s="354">
        <v>3.5</v>
      </c>
      <c r="HX17" s="355">
        <v>2.6666666666666665</v>
      </c>
      <c r="HY17" s="381">
        <v>3.3333333333333335</v>
      </c>
      <c r="HZ17" s="381">
        <v>3.5</v>
      </c>
      <c r="IA17" s="381"/>
      <c r="IB17" s="382">
        <f t="shared" si="24"/>
        <v>3.6383333333333332</v>
      </c>
      <c r="IC17" s="353"/>
      <c r="ID17" s="355">
        <v>4.5</v>
      </c>
      <c r="IE17" s="355"/>
      <c r="IF17" s="355"/>
      <c r="IG17" s="382">
        <f t="shared" si="15"/>
        <v>4.5</v>
      </c>
      <c r="IH17" s="383"/>
      <c r="II17" s="384"/>
      <c r="IJ17" s="384"/>
      <c r="IK17" s="385"/>
      <c r="IL17" s="386"/>
      <c r="IM17" s="376"/>
      <c r="IN17" s="377"/>
      <c r="IO17" s="378"/>
    </row>
    <row r="18" spans="1:249" ht="12" customHeight="1">
      <c r="A18" s="338">
        <v>14</v>
      </c>
      <c r="B18" s="339" t="s">
        <v>65</v>
      </c>
      <c r="C18" s="340">
        <v>71.2</v>
      </c>
      <c r="D18" s="340"/>
      <c r="E18" s="340"/>
      <c r="F18" s="340"/>
      <c r="G18" s="340">
        <v>65</v>
      </c>
      <c r="H18" s="340">
        <v>105.8</v>
      </c>
      <c r="I18" s="340">
        <v>97.9</v>
      </c>
      <c r="J18" s="340">
        <v>64.44</v>
      </c>
      <c r="K18" s="340">
        <v>69.481309070134571</v>
      </c>
      <c r="L18" s="340">
        <v>92.951682265065429</v>
      </c>
      <c r="M18" s="340">
        <v>112.3</v>
      </c>
      <c r="N18" s="340">
        <v>70.678235062919555</v>
      </c>
      <c r="O18" s="340"/>
      <c r="P18" s="340"/>
      <c r="Q18" s="340">
        <v>99.146719645320303</v>
      </c>
      <c r="R18" s="340">
        <v>78.520356551724149</v>
      </c>
      <c r="S18" s="340">
        <v>90.85983620114942</v>
      </c>
      <c r="T18" s="340"/>
      <c r="U18" s="340"/>
      <c r="V18" s="340">
        <v>53.282183099999997</v>
      </c>
      <c r="W18" s="340"/>
      <c r="X18" s="340">
        <v>74.203482399999999</v>
      </c>
      <c r="Y18" s="340">
        <v>87.123831763754907</v>
      </c>
      <c r="Z18" s="340"/>
      <c r="AA18" s="340">
        <v>78.599999999999994</v>
      </c>
      <c r="AB18" s="340">
        <v>90.5</v>
      </c>
      <c r="AC18" s="340">
        <v>114.06</v>
      </c>
      <c r="AD18" s="340">
        <v>90.765000000000001</v>
      </c>
      <c r="AE18" s="340"/>
      <c r="AF18" s="340"/>
      <c r="AG18" s="341">
        <f t="shared" si="16"/>
        <v>84.569086108424642</v>
      </c>
      <c r="AH18" s="342">
        <f t="shared" si="0"/>
        <v>1</v>
      </c>
      <c r="AI18" s="341">
        <f t="shared" si="17"/>
        <v>81.803085825287354</v>
      </c>
      <c r="AJ18" s="343">
        <f t="shared" si="1"/>
        <v>4</v>
      </c>
      <c r="AK18" s="344"/>
      <c r="AL18" s="345"/>
      <c r="AM18" s="346">
        <v>56.1</v>
      </c>
      <c r="AN18" s="346"/>
      <c r="AO18" s="346"/>
      <c r="AP18" s="346"/>
      <c r="AQ18" s="340">
        <v>51.733333299999998</v>
      </c>
      <c r="AR18" s="340">
        <v>57</v>
      </c>
      <c r="AS18" s="340">
        <v>57</v>
      </c>
      <c r="AT18" s="340">
        <v>50.581206999999999</v>
      </c>
      <c r="AU18" s="340"/>
      <c r="AV18" s="340">
        <v>58.3</v>
      </c>
      <c r="AW18" s="340">
        <v>57.7183305</v>
      </c>
      <c r="AX18" s="340">
        <v>53.992488999999999</v>
      </c>
      <c r="AY18" s="340"/>
      <c r="AZ18" s="340">
        <v>55.270262875109552</v>
      </c>
      <c r="BA18" s="340"/>
      <c r="BB18" s="340">
        <v>58</v>
      </c>
      <c r="BC18" s="340">
        <v>55.825000000000003</v>
      </c>
      <c r="BD18" s="340"/>
      <c r="BE18" s="340"/>
      <c r="BF18" s="340">
        <v>49</v>
      </c>
      <c r="BG18" s="340"/>
      <c r="BH18" s="340">
        <v>58.75</v>
      </c>
      <c r="BI18" s="340">
        <v>60.1</v>
      </c>
      <c r="BJ18" s="340"/>
      <c r="BK18" s="340">
        <v>57.5</v>
      </c>
      <c r="BL18" s="340"/>
      <c r="BM18" s="340">
        <v>57.792000000000002</v>
      </c>
      <c r="BN18" s="340">
        <v>59.95</v>
      </c>
      <c r="BO18" s="340">
        <v>58.45</v>
      </c>
      <c r="BP18" s="340"/>
      <c r="BQ18" s="341">
        <f t="shared" si="2"/>
        <v>56.281256815283868</v>
      </c>
      <c r="BR18" s="342">
        <f t="shared" si="3"/>
        <v>22</v>
      </c>
      <c r="BS18" s="347"/>
      <c r="BT18" s="348"/>
      <c r="BU18" s="340">
        <v>118</v>
      </c>
      <c r="BV18" s="340"/>
      <c r="BW18" s="340"/>
      <c r="BX18" s="340"/>
      <c r="BY18" s="340">
        <v>104</v>
      </c>
      <c r="BZ18" s="340">
        <v>102</v>
      </c>
      <c r="CA18" s="340">
        <v>106</v>
      </c>
      <c r="CB18" s="340">
        <v>131.63</v>
      </c>
      <c r="CC18" s="340">
        <v>135</v>
      </c>
      <c r="CD18" s="340">
        <v>141</v>
      </c>
      <c r="CE18" s="340"/>
      <c r="CF18" s="340">
        <v>132.5</v>
      </c>
      <c r="CG18" s="340">
        <v>93</v>
      </c>
      <c r="CH18" s="340"/>
      <c r="CI18" s="340"/>
      <c r="CJ18" s="340"/>
      <c r="CK18" s="340"/>
      <c r="CL18" s="340">
        <v>115</v>
      </c>
      <c r="CM18" s="340"/>
      <c r="CN18" s="340">
        <v>121</v>
      </c>
      <c r="CO18" s="379"/>
      <c r="CP18" s="379">
        <v>133</v>
      </c>
      <c r="CQ18" s="340">
        <v>129</v>
      </c>
      <c r="CR18" s="340"/>
      <c r="CS18" s="340"/>
      <c r="CT18" s="340">
        <v>114</v>
      </c>
      <c r="CU18" s="350">
        <f t="shared" si="4"/>
        <v>122.34416666666668</v>
      </c>
      <c r="CV18" s="342">
        <f t="shared" si="5"/>
        <v>21</v>
      </c>
      <c r="CW18" s="347"/>
      <c r="CX18" s="348"/>
      <c r="CY18" s="346">
        <v>34</v>
      </c>
      <c r="CZ18" s="346"/>
      <c r="DA18" s="346"/>
      <c r="DB18" s="340">
        <v>41</v>
      </c>
      <c r="DC18" s="340">
        <v>34</v>
      </c>
      <c r="DD18" s="340">
        <v>38</v>
      </c>
      <c r="DE18" s="340">
        <v>33.729999999999997</v>
      </c>
      <c r="DF18" s="340">
        <v>33.464566929133859</v>
      </c>
      <c r="DG18" s="340"/>
      <c r="DH18" s="340"/>
      <c r="DI18" s="340">
        <v>33.952310859385811</v>
      </c>
      <c r="DJ18" s="340"/>
      <c r="DK18" s="340"/>
      <c r="DL18" s="340"/>
      <c r="DM18" s="340"/>
      <c r="DN18" s="340">
        <v>34</v>
      </c>
      <c r="DO18" s="340"/>
      <c r="DP18" s="340">
        <v>39.370078700000001</v>
      </c>
      <c r="DQ18" s="340"/>
      <c r="DR18" s="351">
        <v>33</v>
      </c>
      <c r="DS18" s="340">
        <v>33</v>
      </c>
      <c r="DT18" s="340">
        <v>32.5</v>
      </c>
      <c r="DU18" s="340"/>
      <c r="DV18" s="340"/>
      <c r="DW18" s="350">
        <f t="shared" si="6"/>
        <v>35.00141304070997</v>
      </c>
      <c r="DX18" s="342">
        <f t="shared" si="7"/>
        <v>19</v>
      </c>
      <c r="DY18" s="347"/>
      <c r="DZ18" s="353"/>
      <c r="EA18" s="354">
        <v>0</v>
      </c>
      <c r="EB18" s="354"/>
      <c r="EC18" s="354">
        <v>8</v>
      </c>
      <c r="ED18" s="354">
        <v>0</v>
      </c>
      <c r="EE18" s="354"/>
      <c r="EF18" s="354"/>
      <c r="EG18" s="354"/>
      <c r="EH18" s="355">
        <v>2.5</v>
      </c>
      <c r="EI18" s="355"/>
      <c r="EJ18" s="355"/>
      <c r="EK18" s="355"/>
      <c r="EL18" s="355"/>
      <c r="EM18" s="355"/>
      <c r="EN18" s="355"/>
      <c r="EO18" s="355">
        <v>1.5</v>
      </c>
      <c r="EP18" s="355">
        <v>0.5</v>
      </c>
      <c r="EQ18" s="340"/>
      <c r="ER18" s="340"/>
      <c r="ES18" s="341">
        <f t="shared" si="8"/>
        <v>2.0833333333333335</v>
      </c>
      <c r="ET18" s="342">
        <f t="shared" si="9"/>
        <v>14</v>
      </c>
      <c r="EU18" s="347"/>
      <c r="EV18" s="353"/>
      <c r="EW18" s="354"/>
      <c r="EX18" s="354"/>
      <c r="EY18" s="354"/>
      <c r="EZ18" s="354"/>
      <c r="FA18" s="357"/>
      <c r="FB18" s="345"/>
      <c r="FC18" s="346"/>
      <c r="FD18" s="353"/>
      <c r="FE18" s="355"/>
      <c r="FF18" s="355"/>
      <c r="FG18" s="355">
        <v>7</v>
      </c>
      <c r="FH18" s="355">
        <v>0</v>
      </c>
      <c r="FI18" s="355"/>
      <c r="FJ18" s="355">
        <v>0.66666666666666663</v>
      </c>
      <c r="FK18" s="355"/>
      <c r="FL18" s="355"/>
      <c r="FM18" s="355">
        <v>7</v>
      </c>
      <c r="FN18" s="355">
        <v>0</v>
      </c>
      <c r="FO18" s="355">
        <v>2.5</v>
      </c>
      <c r="FP18" s="355">
        <v>0</v>
      </c>
      <c r="FQ18" s="355"/>
      <c r="FR18" s="355"/>
      <c r="FS18" s="341">
        <f t="shared" si="18"/>
        <v>2.4523809523809526</v>
      </c>
      <c r="FT18" s="342">
        <f t="shared" si="10"/>
        <v>19</v>
      </c>
      <c r="FU18" s="347"/>
      <c r="FV18" s="348"/>
      <c r="FW18" s="346">
        <v>0</v>
      </c>
      <c r="FX18" s="346">
        <v>0</v>
      </c>
      <c r="FY18" s="355"/>
      <c r="FZ18" s="340"/>
      <c r="GA18" s="340">
        <v>3</v>
      </c>
      <c r="GB18" s="340">
        <v>0</v>
      </c>
      <c r="GC18" s="340"/>
      <c r="GD18" s="340"/>
      <c r="GE18" s="341">
        <f t="shared" si="11"/>
        <v>0.75</v>
      </c>
      <c r="GF18" s="358">
        <f t="shared" si="12"/>
        <v>6</v>
      </c>
      <c r="GG18" s="359">
        <v>0</v>
      </c>
      <c r="GH18" s="360"/>
      <c r="GI18" s="361"/>
      <c r="GJ18" s="362"/>
      <c r="GK18" s="363"/>
      <c r="GL18" s="364"/>
      <c r="GM18" s="354">
        <v>0</v>
      </c>
      <c r="GN18" s="354">
        <v>0</v>
      </c>
      <c r="GO18" s="354"/>
      <c r="GP18" s="355"/>
      <c r="GQ18" s="355">
        <v>1</v>
      </c>
      <c r="GR18" s="355">
        <v>0</v>
      </c>
      <c r="GS18" s="355">
        <v>0</v>
      </c>
      <c r="GT18" s="355">
        <v>0.5</v>
      </c>
      <c r="GU18" s="341">
        <f t="shared" si="19"/>
        <v>0.25</v>
      </c>
      <c r="GV18" s="342">
        <f t="shared" si="13"/>
        <v>11</v>
      </c>
      <c r="GW18" s="357"/>
      <c r="GX18" s="357"/>
      <c r="GY18" s="380" t="e">
        <f t="shared" si="20"/>
        <v>#DIV/0!</v>
      </c>
      <c r="GZ18" s="353"/>
      <c r="HA18" s="354"/>
      <c r="HB18" s="355"/>
      <c r="HC18" s="341" t="e">
        <f t="shared" si="21"/>
        <v>#DIV/0!</v>
      </c>
      <c r="HD18" s="353"/>
      <c r="HE18" s="354"/>
      <c r="HF18" s="355"/>
      <c r="HG18" s="341" t="e">
        <f t="shared" si="22"/>
        <v>#DIV/0!</v>
      </c>
      <c r="HH18" s="353"/>
      <c r="HI18" s="354"/>
      <c r="HJ18" s="355">
        <v>1.5</v>
      </c>
      <c r="HK18" s="355"/>
      <c r="HL18" s="341">
        <f t="shared" si="23"/>
        <v>1.5</v>
      </c>
      <c r="HM18" s="353"/>
      <c r="HN18" s="354"/>
      <c r="HO18" s="354">
        <v>2.65</v>
      </c>
      <c r="HP18" s="355">
        <v>3</v>
      </c>
      <c r="HQ18" s="354">
        <v>4</v>
      </c>
      <c r="HR18" s="355">
        <v>3</v>
      </c>
      <c r="HS18" s="355">
        <v>0.75</v>
      </c>
      <c r="HT18" s="369">
        <f t="shared" si="14"/>
        <v>2.68</v>
      </c>
      <c r="HU18" s="353">
        <v>3.67</v>
      </c>
      <c r="HV18" s="354">
        <v>4.5</v>
      </c>
      <c r="HW18" s="354">
        <v>3.5</v>
      </c>
      <c r="HX18" s="355">
        <v>1</v>
      </c>
      <c r="HY18" s="381">
        <v>1.3333333333333333</v>
      </c>
      <c r="HZ18" s="381">
        <v>3</v>
      </c>
      <c r="IA18" s="381"/>
      <c r="IB18" s="382">
        <f t="shared" si="24"/>
        <v>2.8338888888888891</v>
      </c>
      <c r="IC18" s="353"/>
      <c r="ID18" s="355">
        <v>4.5</v>
      </c>
      <c r="IE18" s="355"/>
      <c r="IF18" s="355"/>
      <c r="IG18" s="382">
        <f t="shared" si="15"/>
        <v>4.5</v>
      </c>
      <c r="IH18" s="383"/>
      <c r="II18" s="384"/>
      <c r="IJ18" s="384"/>
      <c r="IK18" s="385"/>
      <c r="IL18" s="386"/>
      <c r="IM18" s="376"/>
      <c r="IN18" s="377"/>
      <c r="IO18" s="378"/>
    </row>
    <row r="19" spans="1:249" s="422" customFormat="1" ht="12" customHeight="1">
      <c r="A19" s="387">
        <v>15</v>
      </c>
      <c r="B19" s="388" t="s">
        <v>67</v>
      </c>
      <c r="C19" s="389">
        <v>64</v>
      </c>
      <c r="D19" s="389"/>
      <c r="E19" s="389"/>
      <c r="F19" s="389"/>
      <c r="G19" s="389">
        <v>63.6666667</v>
      </c>
      <c r="H19" s="389">
        <v>93.4</v>
      </c>
      <c r="I19" s="389">
        <v>118.5</v>
      </c>
      <c r="J19" s="389">
        <v>52.38</v>
      </c>
      <c r="K19" s="389">
        <v>58.790737232678289</v>
      </c>
      <c r="L19" s="389">
        <v>92.35799204864162</v>
      </c>
      <c r="M19" s="389">
        <v>101.9</v>
      </c>
      <c r="N19" s="389">
        <v>68.546337048955849</v>
      </c>
      <c r="O19" s="389"/>
      <c r="P19" s="389"/>
      <c r="Q19" s="389">
        <v>90.075111705566826</v>
      </c>
      <c r="R19" s="389">
        <v>77.102327586206911</v>
      </c>
      <c r="S19" s="389">
        <v>81.5783226551724</v>
      </c>
      <c r="T19" s="389"/>
      <c r="U19" s="389"/>
      <c r="V19" s="389">
        <v>50.407168800000001</v>
      </c>
      <c r="W19" s="389"/>
      <c r="X19" s="389">
        <v>89.545093399999999</v>
      </c>
      <c r="Y19" s="389">
        <v>84.512133566207169</v>
      </c>
      <c r="Z19" s="389"/>
      <c r="AA19" s="389">
        <v>83.6</v>
      </c>
      <c r="AB19" s="389">
        <v>81.5</v>
      </c>
      <c r="AC19" s="389">
        <v>99.04</v>
      </c>
      <c r="AD19" s="389">
        <v>88.635000000000005</v>
      </c>
      <c r="AE19" s="389"/>
      <c r="AF19" s="389"/>
      <c r="AG19" s="390">
        <f t="shared" si="16"/>
        <v>81.028257407548892</v>
      </c>
      <c r="AH19" s="391">
        <f t="shared" si="0"/>
        <v>5</v>
      </c>
      <c r="AI19" s="390">
        <f t="shared" si="17"/>
        <v>80.833457914137938</v>
      </c>
      <c r="AJ19" s="392">
        <f t="shared" si="1"/>
        <v>7</v>
      </c>
      <c r="AK19" s="393"/>
      <c r="AL19" s="394"/>
      <c r="AM19" s="395">
        <v>57.4</v>
      </c>
      <c r="AN19" s="395"/>
      <c r="AO19" s="395"/>
      <c r="AP19" s="395"/>
      <c r="AQ19" s="389">
        <v>52.586666700000002</v>
      </c>
      <c r="AR19" s="389">
        <v>59</v>
      </c>
      <c r="AS19" s="389">
        <v>61</v>
      </c>
      <c r="AT19" s="389">
        <v>53.205620000000003</v>
      </c>
      <c r="AU19" s="389"/>
      <c r="AV19" s="389">
        <v>60.8</v>
      </c>
      <c r="AW19" s="389">
        <v>59.081474499999999</v>
      </c>
      <c r="AX19" s="389">
        <v>56.230620999999999</v>
      </c>
      <c r="AY19" s="389"/>
      <c r="AZ19" s="389">
        <v>57.904830524203163</v>
      </c>
      <c r="BA19" s="389"/>
      <c r="BB19" s="389">
        <v>60.2</v>
      </c>
      <c r="BC19" s="389">
        <v>56.72</v>
      </c>
      <c r="BD19" s="389"/>
      <c r="BE19" s="389"/>
      <c r="BF19" s="389">
        <v>56</v>
      </c>
      <c r="BG19" s="389"/>
      <c r="BH19" s="389">
        <v>62.8</v>
      </c>
      <c r="BI19" s="389">
        <v>61.1</v>
      </c>
      <c r="BJ19" s="389"/>
      <c r="BK19" s="389">
        <v>59.7</v>
      </c>
      <c r="BL19" s="389"/>
      <c r="BM19" s="389">
        <v>60.095999999999997</v>
      </c>
      <c r="BN19" s="389">
        <v>62.2</v>
      </c>
      <c r="BO19" s="389">
        <v>60.3</v>
      </c>
      <c r="BP19" s="389"/>
      <c r="BQ19" s="390">
        <f t="shared" si="2"/>
        <v>58.684734040233515</v>
      </c>
      <c r="BR19" s="391">
        <f t="shared" si="3"/>
        <v>1</v>
      </c>
      <c r="BS19" s="396"/>
      <c r="BT19" s="397"/>
      <c r="BU19" s="389">
        <v>118</v>
      </c>
      <c r="BV19" s="389"/>
      <c r="BW19" s="389"/>
      <c r="BX19" s="389"/>
      <c r="BY19" s="389">
        <v>95</v>
      </c>
      <c r="BZ19" s="389">
        <v>102</v>
      </c>
      <c r="CA19" s="389">
        <v>104</v>
      </c>
      <c r="CB19" s="389">
        <v>131.97</v>
      </c>
      <c r="CC19" s="389">
        <v>135</v>
      </c>
      <c r="CD19" s="389">
        <v>140.5</v>
      </c>
      <c r="CE19" s="389"/>
      <c r="CF19" s="389">
        <v>131.5</v>
      </c>
      <c r="CG19" s="389">
        <v>90.5</v>
      </c>
      <c r="CH19" s="389"/>
      <c r="CI19" s="389"/>
      <c r="CJ19" s="389"/>
      <c r="CK19" s="389"/>
      <c r="CL19" s="389">
        <v>114</v>
      </c>
      <c r="CM19" s="389"/>
      <c r="CN19" s="389">
        <v>119</v>
      </c>
      <c r="CO19" s="389"/>
      <c r="CP19" s="389">
        <v>131</v>
      </c>
      <c r="CQ19" s="389">
        <v>127</v>
      </c>
      <c r="CR19" s="389"/>
      <c r="CS19" s="389"/>
      <c r="CT19" s="389">
        <v>114</v>
      </c>
      <c r="CU19" s="398">
        <f t="shared" si="4"/>
        <v>120.7475</v>
      </c>
      <c r="CV19" s="391">
        <f t="shared" si="5"/>
        <v>7</v>
      </c>
      <c r="CW19" s="396"/>
      <c r="CX19" s="397"/>
      <c r="CY19" s="395">
        <v>32</v>
      </c>
      <c r="CZ19" s="395"/>
      <c r="DA19" s="395"/>
      <c r="DB19" s="389">
        <v>39</v>
      </c>
      <c r="DC19" s="389">
        <v>32</v>
      </c>
      <c r="DD19" s="389">
        <v>36</v>
      </c>
      <c r="DE19" s="389">
        <v>31.42</v>
      </c>
      <c r="DF19" s="389">
        <v>29.921259842519685</v>
      </c>
      <c r="DG19" s="389"/>
      <c r="DH19" s="389"/>
      <c r="DI19" s="389">
        <v>31.371369449510944</v>
      </c>
      <c r="DJ19" s="389"/>
      <c r="DK19" s="389"/>
      <c r="DL19" s="389"/>
      <c r="DM19" s="389"/>
      <c r="DN19" s="389">
        <v>34</v>
      </c>
      <c r="DO19" s="389"/>
      <c r="DP19" s="389">
        <v>33.464566900000001</v>
      </c>
      <c r="DQ19" s="389"/>
      <c r="DR19" s="399">
        <v>33</v>
      </c>
      <c r="DS19" s="389">
        <v>31.5</v>
      </c>
      <c r="DT19" s="389">
        <v>32</v>
      </c>
      <c r="DU19" s="389"/>
      <c r="DV19" s="389"/>
      <c r="DW19" s="398">
        <f t="shared" si="6"/>
        <v>32.973099682669222</v>
      </c>
      <c r="DX19" s="391">
        <f t="shared" si="7"/>
        <v>3</v>
      </c>
      <c r="DY19" s="396"/>
      <c r="DZ19" s="400"/>
      <c r="EA19" s="401">
        <v>0</v>
      </c>
      <c r="EB19" s="401"/>
      <c r="EC19" s="401">
        <v>8</v>
      </c>
      <c r="ED19" s="401">
        <v>0</v>
      </c>
      <c r="EE19" s="401"/>
      <c r="EF19" s="401"/>
      <c r="EG19" s="401"/>
      <c r="EH19" s="402">
        <v>2.5</v>
      </c>
      <c r="EI19" s="402"/>
      <c r="EJ19" s="402"/>
      <c r="EK19" s="402"/>
      <c r="EL19" s="402"/>
      <c r="EM19" s="402"/>
      <c r="EN19" s="402"/>
      <c r="EO19" s="402">
        <v>1</v>
      </c>
      <c r="EP19" s="402">
        <v>0</v>
      </c>
      <c r="EQ19" s="389"/>
      <c r="ER19" s="389"/>
      <c r="ES19" s="390">
        <f t="shared" si="8"/>
        <v>1.9166666666666667</v>
      </c>
      <c r="ET19" s="391">
        <f t="shared" si="9"/>
        <v>9</v>
      </c>
      <c r="EU19" s="396"/>
      <c r="EV19" s="400"/>
      <c r="EW19" s="401"/>
      <c r="EX19" s="401"/>
      <c r="EY19" s="401"/>
      <c r="EZ19" s="401"/>
      <c r="FA19" s="403"/>
      <c r="FB19" s="394"/>
      <c r="FC19" s="395"/>
      <c r="FD19" s="400"/>
      <c r="FE19" s="402"/>
      <c r="FF19" s="402"/>
      <c r="FG19" s="402">
        <v>0</v>
      </c>
      <c r="FH19" s="402">
        <v>0</v>
      </c>
      <c r="FI19" s="402"/>
      <c r="FJ19" s="402">
        <v>0</v>
      </c>
      <c r="FK19" s="402"/>
      <c r="FL19" s="402"/>
      <c r="FM19" s="402">
        <v>1</v>
      </c>
      <c r="FN19" s="402">
        <v>0</v>
      </c>
      <c r="FO19" s="402">
        <v>1</v>
      </c>
      <c r="FP19" s="402">
        <v>0</v>
      </c>
      <c r="FQ19" s="402"/>
      <c r="FR19" s="402"/>
      <c r="FS19" s="390">
        <f t="shared" si="18"/>
        <v>0.2857142857142857</v>
      </c>
      <c r="FT19" s="391">
        <f t="shared" si="10"/>
        <v>6</v>
      </c>
      <c r="FU19" s="396"/>
      <c r="FV19" s="397"/>
      <c r="FW19" s="395">
        <v>0</v>
      </c>
      <c r="FX19" s="395">
        <v>2</v>
      </c>
      <c r="FY19" s="402"/>
      <c r="FZ19" s="389"/>
      <c r="GA19" s="389">
        <v>2</v>
      </c>
      <c r="GB19" s="389">
        <v>0</v>
      </c>
      <c r="GC19" s="389"/>
      <c r="GD19" s="389"/>
      <c r="GE19" s="390">
        <f t="shared" si="11"/>
        <v>1</v>
      </c>
      <c r="GF19" s="404">
        <f t="shared" si="12"/>
        <v>9</v>
      </c>
      <c r="GG19" s="405">
        <v>3</v>
      </c>
      <c r="GH19" s="406"/>
      <c r="GI19" s="407"/>
      <c r="GJ19" s="408"/>
      <c r="GK19" s="409"/>
      <c r="GL19" s="410"/>
      <c r="GM19" s="401">
        <v>1</v>
      </c>
      <c r="GN19" s="401">
        <v>0</v>
      </c>
      <c r="GO19" s="401"/>
      <c r="GP19" s="402"/>
      <c r="GQ19" s="402">
        <v>0</v>
      </c>
      <c r="GR19" s="402">
        <v>0</v>
      </c>
      <c r="GS19" s="402">
        <v>0</v>
      </c>
      <c r="GT19" s="402">
        <v>0</v>
      </c>
      <c r="GU19" s="390">
        <f t="shared" si="19"/>
        <v>0.16666666666666666</v>
      </c>
      <c r="GV19" s="391">
        <f t="shared" si="13"/>
        <v>5</v>
      </c>
      <c r="GW19" s="403"/>
      <c r="GX19" s="403"/>
      <c r="GY19" s="411" t="e">
        <f t="shared" si="20"/>
        <v>#DIV/0!</v>
      </c>
      <c r="GZ19" s="400"/>
      <c r="HA19" s="401"/>
      <c r="HB19" s="402"/>
      <c r="HC19" s="390" t="e">
        <f t="shared" si="21"/>
        <v>#DIV/0!</v>
      </c>
      <c r="HD19" s="400"/>
      <c r="HE19" s="401"/>
      <c r="HF19" s="402"/>
      <c r="HG19" s="390" t="e">
        <f t="shared" si="22"/>
        <v>#DIV/0!</v>
      </c>
      <c r="HH19" s="400"/>
      <c r="HI19" s="401"/>
      <c r="HJ19" s="402">
        <v>1</v>
      </c>
      <c r="HK19" s="402"/>
      <c r="HL19" s="390">
        <f t="shared" si="23"/>
        <v>1</v>
      </c>
      <c r="HM19" s="400"/>
      <c r="HN19" s="401"/>
      <c r="HO19" s="401">
        <v>1.93</v>
      </c>
      <c r="HP19" s="402">
        <v>5</v>
      </c>
      <c r="HQ19" s="401">
        <v>2</v>
      </c>
      <c r="HR19" s="402">
        <v>2</v>
      </c>
      <c r="HS19" s="402">
        <v>2.4</v>
      </c>
      <c r="HT19" s="412">
        <f t="shared" si="14"/>
        <v>2.6659999999999999</v>
      </c>
      <c r="HU19" s="400">
        <v>3.67</v>
      </c>
      <c r="HV19" s="401">
        <v>2</v>
      </c>
      <c r="HW19" s="401">
        <v>5</v>
      </c>
      <c r="HX19" s="402">
        <v>1.3333333333333333</v>
      </c>
      <c r="HY19" s="413">
        <v>2.2222222222222223</v>
      </c>
      <c r="HZ19" s="413">
        <v>2.5</v>
      </c>
      <c r="IA19" s="413"/>
      <c r="IB19" s="414">
        <f t="shared" si="24"/>
        <v>2.7875925925925924</v>
      </c>
      <c r="IC19" s="400"/>
      <c r="ID19" s="402">
        <v>2</v>
      </c>
      <c r="IE19" s="402"/>
      <c r="IF19" s="402"/>
      <c r="IG19" s="414">
        <f t="shared" si="15"/>
        <v>2</v>
      </c>
      <c r="IH19" s="415"/>
      <c r="II19" s="416"/>
      <c r="IJ19" s="416"/>
      <c r="IK19" s="417"/>
      <c r="IL19" s="418"/>
      <c r="IM19" s="419"/>
      <c r="IN19" s="420"/>
      <c r="IO19" s="421"/>
    </row>
    <row r="20" spans="1:249" ht="12" customHeight="1">
      <c r="A20" s="338">
        <v>16</v>
      </c>
      <c r="B20" s="339" t="s">
        <v>69</v>
      </c>
      <c r="C20" s="340">
        <v>71.900000000000006</v>
      </c>
      <c r="D20" s="340"/>
      <c r="E20" s="340"/>
      <c r="F20" s="340"/>
      <c r="G20" s="340">
        <v>49.6666667</v>
      </c>
      <c r="H20" s="340">
        <v>104.4</v>
      </c>
      <c r="I20" s="340">
        <v>101.4</v>
      </c>
      <c r="J20" s="340">
        <v>61.41</v>
      </c>
      <c r="K20" s="340">
        <v>67.263363788245258</v>
      </c>
      <c r="L20" s="340">
        <v>97.731418406535795</v>
      </c>
      <c r="M20" s="340">
        <v>107.8</v>
      </c>
      <c r="N20" s="340">
        <v>82.399402127489253</v>
      </c>
      <c r="O20" s="340"/>
      <c r="P20" s="340"/>
      <c r="Q20" s="340">
        <v>87.091100077434461</v>
      </c>
      <c r="R20" s="340">
        <v>86.941785517241385</v>
      </c>
      <c r="S20" s="340">
        <v>88.320556948275865</v>
      </c>
      <c r="T20" s="340"/>
      <c r="U20" s="340"/>
      <c r="V20" s="340">
        <v>59.368505399999997</v>
      </c>
      <c r="W20" s="340"/>
      <c r="X20" s="340">
        <v>80.343055199999995</v>
      </c>
      <c r="Y20" s="340">
        <v>89.65418749491829</v>
      </c>
      <c r="Z20" s="340"/>
      <c r="AA20" s="340">
        <v>70.099999999999994</v>
      </c>
      <c r="AB20" s="340">
        <v>92.7</v>
      </c>
      <c r="AC20" s="340">
        <v>107.99</v>
      </c>
      <c r="AD20" s="340">
        <v>85.53</v>
      </c>
      <c r="AE20" s="340"/>
      <c r="AF20" s="340"/>
      <c r="AG20" s="341">
        <f t="shared" si="16"/>
        <v>83.790002192638951</v>
      </c>
      <c r="AH20" s="342">
        <f t="shared" si="0"/>
        <v>3</v>
      </c>
      <c r="AI20" s="341">
        <f t="shared" si="17"/>
        <v>82.057056976551721</v>
      </c>
      <c r="AJ20" s="343">
        <f t="shared" si="1"/>
        <v>3</v>
      </c>
      <c r="AK20" s="344"/>
      <c r="AL20" s="345"/>
      <c r="AM20" s="346">
        <v>56.5</v>
      </c>
      <c r="AN20" s="346"/>
      <c r="AO20" s="346"/>
      <c r="AP20" s="346"/>
      <c r="AQ20" s="340">
        <v>51.306666700000001</v>
      </c>
      <c r="AR20" s="340">
        <v>57</v>
      </c>
      <c r="AS20" s="340">
        <v>59</v>
      </c>
      <c r="AT20" s="340">
        <v>50.683739000000003</v>
      </c>
      <c r="AU20" s="340"/>
      <c r="AV20" s="340">
        <v>58</v>
      </c>
      <c r="AW20" s="340">
        <v>57.131311499999995</v>
      </c>
      <c r="AX20" s="340">
        <v>53.410721000000002</v>
      </c>
      <c r="AY20" s="340"/>
      <c r="AZ20" s="340">
        <v>55.088695422517574</v>
      </c>
      <c r="BA20" s="340"/>
      <c r="BB20" s="340">
        <v>58.099999999999994</v>
      </c>
      <c r="BC20" s="340">
        <v>55.975000000000001</v>
      </c>
      <c r="BD20" s="340"/>
      <c r="BE20" s="340"/>
      <c r="BF20" s="340">
        <v>53</v>
      </c>
      <c r="BG20" s="340"/>
      <c r="BH20" s="340">
        <v>59.95</v>
      </c>
      <c r="BI20" s="340">
        <v>60.2</v>
      </c>
      <c r="BJ20" s="340"/>
      <c r="BK20" s="340">
        <v>57.3</v>
      </c>
      <c r="BL20" s="340"/>
      <c r="BM20" s="340">
        <v>57.792000000000002</v>
      </c>
      <c r="BN20" s="340">
        <v>59.85</v>
      </c>
      <c r="BO20" s="340">
        <v>57.65</v>
      </c>
      <c r="BP20" s="340"/>
      <c r="BQ20" s="341">
        <f t="shared" si="2"/>
        <v>56.552118534584309</v>
      </c>
      <c r="BR20" s="342">
        <f t="shared" si="3"/>
        <v>19</v>
      </c>
      <c r="BS20" s="347"/>
      <c r="BT20" s="348"/>
      <c r="BU20" s="340">
        <v>121</v>
      </c>
      <c r="BV20" s="340"/>
      <c r="BW20" s="340"/>
      <c r="BX20" s="340"/>
      <c r="BY20" s="340">
        <v>105</v>
      </c>
      <c r="BZ20" s="340">
        <v>104</v>
      </c>
      <c r="CA20" s="340">
        <v>107</v>
      </c>
      <c r="CB20" s="340">
        <v>133.57</v>
      </c>
      <c r="CC20" s="340">
        <v>135</v>
      </c>
      <c r="CD20" s="340">
        <v>142</v>
      </c>
      <c r="CE20" s="340"/>
      <c r="CF20" s="340">
        <v>133</v>
      </c>
      <c r="CG20" s="340">
        <v>95</v>
      </c>
      <c r="CH20" s="340"/>
      <c r="CI20" s="340"/>
      <c r="CJ20" s="340"/>
      <c r="CK20" s="340"/>
      <c r="CL20" s="340">
        <v>120</v>
      </c>
      <c r="CM20" s="340"/>
      <c r="CN20" s="340">
        <v>125</v>
      </c>
      <c r="CO20" s="379"/>
      <c r="CP20" s="379">
        <v>133.5</v>
      </c>
      <c r="CQ20" s="340">
        <v>128.5</v>
      </c>
      <c r="CR20" s="340"/>
      <c r="CS20" s="340"/>
      <c r="CT20" s="340">
        <v>115</v>
      </c>
      <c r="CU20" s="350">
        <f t="shared" si="4"/>
        <v>123.96416666666666</v>
      </c>
      <c r="CV20" s="342">
        <f t="shared" si="5"/>
        <v>32</v>
      </c>
      <c r="CW20" s="347"/>
      <c r="CX20" s="348"/>
      <c r="CY20" s="346">
        <v>31</v>
      </c>
      <c r="CZ20" s="346"/>
      <c r="DA20" s="346"/>
      <c r="DB20" s="340">
        <v>40</v>
      </c>
      <c r="DC20" s="340">
        <v>33</v>
      </c>
      <c r="DD20" s="340">
        <v>36</v>
      </c>
      <c r="DE20" s="340">
        <v>31.38</v>
      </c>
      <c r="DF20" s="340">
        <v>31.496062992125985</v>
      </c>
      <c r="DG20" s="340"/>
      <c r="DH20" s="340"/>
      <c r="DI20" s="340">
        <v>33.905096370249488</v>
      </c>
      <c r="DJ20" s="340"/>
      <c r="DK20" s="340"/>
      <c r="DL20" s="340"/>
      <c r="DM20" s="340"/>
      <c r="DN20" s="340">
        <v>33</v>
      </c>
      <c r="DO20" s="340"/>
      <c r="DP20" s="340">
        <v>35.826771700000002</v>
      </c>
      <c r="DQ20" s="340"/>
      <c r="DR20" s="351">
        <v>30</v>
      </c>
      <c r="DS20" s="340">
        <v>32</v>
      </c>
      <c r="DT20" s="340">
        <v>32</v>
      </c>
      <c r="DU20" s="340"/>
      <c r="DV20" s="340"/>
      <c r="DW20" s="350">
        <f t="shared" si="6"/>
        <v>33.300660921864619</v>
      </c>
      <c r="DX20" s="342">
        <f t="shared" si="7"/>
        <v>8</v>
      </c>
      <c r="DY20" s="347"/>
      <c r="DZ20" s="353"/>
      <c r="EA20" s="354">
        <v>1</v>
      </c>
      <c r="EB20" s="354"/>
      <c r="EC20" s="354">
        <v>7</v>
      </c>
      <c r="ED20" s="354">
        <v>0</v>
      </c>
      <c r="EE20" s="354"/>
      <c r="EF20" s="354"/>
      <c r="EG20" s="354"/>
      <c r="EH20" s="355">
        <v>4</v>
      </c>
      <c r="EI20" s="355"/>
      <c r="EJ20" s="355"/>
      <c r="EK20" s="355"/>
      <c r="EL20" s="355"/>
      <c r="EM20" s="355"/>
      <c r="EN20" s="355"/>
      <c r="EO20" s="355">
        <v>2.5</v>
      </c>
      <c r="EP20" s="355">
        <v>0.5</v>
      </c>
      <c r="EQ20" s="340"/>
      <c r="ER20" s="340"/>
      <c r="ES20" s="341">
        <f t="shared" si="8"/>
        <v>2.5</v>
      </c>
      <c r="ET20" s="342">
        <f t="shared" si="9"/>
        <v>20</v>
      </c>
      <c r="EU20" s="347"/>
      <c r="EV20" s="353"/>
      <c r="EW20" s="354"/>
      <c r="EX20" s="354"/>
      <c r="EY20" s="354"/>
      <c r="EZ20" s="354"/>
      <c r="FA20" s="357"/>
      <c r="FB20" s="345"/>
      <c r="FC20" s="346"/>
      <c r="FD20" s="353"/>
      <c r="FE20" s="355"/>
      <c r="FF20" s="355"/>
      <c r="FG20" s="355">
        <v>7</v>
      </c>
      <c r="FH20" s="355">
        <v>0</v>
      </c>
      <c r="FI20" s="355"/>
      <c r="FJ20" s="355">
        <v>1.3333333333333333</v>
      </c>
      <c r="FK20" s="355"/>
      <c r="FL20" s="355"/>
      <c r="FM20" s="355">
        <v>4</v>
      </c>
      <c r="FN20" s="355">
        <v>0</v>
      </c>
      <c r="FO20" s="355">
        <v>1</v>
      </c>
      <c r="FP20" s="355">
        <v>0</v>
      </c>
      <c r="FQ20" s="355"/>
      <c r="FR20" s="355"/>
      <c r="FS20" s="341">
        <f t="shared" si="18"/>
        <v>1.9047619047619049</v>
      </c>
      <c r="FT20" s="342">
        <f t="shared" si="10"/>
        <v>17</v>
      </c>
      <c r="FU20" s="347"/>
      <c r="FV20" s="348"/>
      <c r="FW20" s="346">
        <v>1</v>
      </c>
      <c r="FX20" s="346">
        <v>0</v>
      </c>
      <c r="FY20" s="355"/>
      <c r="FZ20" s="340"/>
      <c r="GA20" s="340">
        <v>3</v>
      </c>
      <c r="GB20" s="340">
        <v>0</v>
      </c>
      <c r="GC20" s="340"/>
      <c r="GD20" s="340"/>
      <c r="GE20" s="341">
        <f t="shared" si="11"/>
        <v>1</v>
      </c>
      <c r="GF20" s="358">
        <f t="shared" si="12"/>
        <v>9</v>
      </c>
      <c r="GG20" s="359">
        <v>0</v>
      </c>
      <c r="GH20" s="360"/>
      <c r="GI20" s="361"/>
      <c r="GJ20" s="362"/>
      <c r="GK20" s="363"/>
      <c r="GL20" s="364"/>
      <c r="GM20" s="354">
        <v>1</v>
      </c>
      <c r="GN20" s="354">
        <v>0</v>
      </c>
      <c r="GO20" s="354"/>
      <c r="GP20" s="355"/>
      <c r="GQ20" s="355">
        <v>0</v>
      </c>
      <c r="GR20" s="355">
        <v>0</v>
      </c>
      <c r="GS20" s="355">
        <v>0</v>
      </c>
      <c r="GT20" s="355">
        <v>1</v>
      </c>
      <c r="GU20" s="341">
        <f t="shared" si="19"/>
        <v>0.33333333333333331</v>
      </c>
      <c r="GV20" s="342">
        <f t="shared" si="13"/>
        <v>17</v>
      </c>
      <c r="GW20" s="357"/>
      <c r="GX20" s="357"/>
      <c r="GY20" s="380" t="e">
        <f t="shared" si="20"/>
        <v>#DIV/0!</v>
      </c>
      <c r="GZ20" s="353"/>
      <c r="HA20" s="354"/>
      <c r="HB20" s="355"/>
      <c r="HC20" s="341" t="e">
        <f t="shared" si="21"/>
        <v>#DIV/0!</v>
      </c>
      <c r="HD20" s="353"/>
      <c r="HE20" s="354"/>
      <c r="HF20" s="355"/>
      <c r="HG20" s="341" t="e">
        <f t="shared" si="22"/>
        <v>#DIV/0!</v>
      </c>
      <c r="HH20" s="353"/>
      <c r="HI20" s="354"/>
      <c r="HJ20" s="355">
        <v>1.5</v>
      </c>
      <c r="HK20" s="355"/>
      <c r="HL20" s="341">
        <f t="shared" si="23"/>
        <v>1.5</v>
      </c>
      <c r="HM20" s="353"/>
      <c r="HN20" s="354"/>
      <c r="HO20" s="354">
        <v>2.15</v>
      </c>
      <c r="HP20" s="355">
        <v>3</v>
      </c>
      <c r="HQ20" s="354">
        <v>3</v>
      </c>
      <c r="HR20" s="355">
        <v>1</v>
      </c>
      <c r="HS20" s="355">
        <v>2</v>
      </c>
      <c r="HT20" s="369">
        <f t="shared" si="14"/>
        <v>2.23</v>
      </c>
      <c r="HU20" s="353">
        <v>2</v>
      </c>
      <c r="HV20" s="354">
        <v>4.5</v>
      </c>
      <c r="HW20" s="354">
        <v>5</v>
      </c>
      <c r="HX20" s="355">
        <v>0.66666666666666663</v>
      </c>
      <c r="HY20" s="381">
        <v>1</v>
      </c>
      <c r="HZ20" s="381">
        <v>2</v>
      </c>
      <c r="IA20" s="381"/>
      <c r="IB20" s="382">
        <f t="shared" si="24"/>
        <v>2.5277777777777777</v>
      </c>
      <c r="IC20" s="353"/>
      <c r="ID20" s="355">
        <v>6</v>
      </c>
      <c r="IE20" s="355"/>
      <c r="IF20" s="355"/>
      <c r="IG20" s="382">
        <f t="shared" si="15"/>
        <v>6</v>
      </c>
      <c r="IH20" s="383"/>
      <c r="II20" s="384"/>
      <c r="IJ20" s="384"/>
      <c r="IK20" s="385"/>
      <c r="IL20" s="386"/>
      <c r="IM20" s="376"/>
      <c r="IN20" s="377"/>
      <c r="IO20" s="378"/>
    </row>
    <row r="21" spans="1:249" ht="12" customHeight="1">
      <c r="A21" s="338">
        <v>17</v>
      </c>
      <c r="B21" s="339" t="s">
        <v>70</v>
      </c>
      <c r="C21" s="340">
        <v>65.5</v>
      </c>
      <c r="D21" s="340"/>
      <c r="E21" s="340"/>
      <c r="F21" s="340"/>
      <c r="G21" s="340">
        <v>55</v>
      </c>
      <c r="H21" s="340">
        <v>86.6</v>
      </c>
      <c r="I21" s="340">
        <v>85.6</v>
      </c>
      <c r="J21" s="340">
        <v>50.09</v>
      </c>
      <c r="K21" s="340">
        <v>52.635109094348365</v>
      </c>
      <c r="L21" s="340">
        <v>86.116295216189286</v>
      </c>
      <c r="M21" s="340">
        <v>97.7</v>
      </c>
      <c r="N21" s="340">
        <v>62.290325907080529</v>
      </c>
      <c r="O21" s="340"/>
      <c r="P21" s="340"/>
      <c r="Q21" s="340">
        <v>80.610243249271264</v>
      </c>
      <c r="R21" s="340">
        <v>72.069017931034494</v>
      </c>
      <c r="S21" s="340">
        <v>79.835965982758609</v>
      </c>
      <c r="T21" s="340"/>
      <c r="U21" s="340"/>
      <c r="V21" s="340">
        <v>52.943086899999997</v>
      </c>
      <c r="W21" s="340"/>
      <c r="X21" s="340">
        <v>70.876486299999996</v>
      </c>
      <c r="Y21" s="340">
        <v>68.69606574285946</v>
      </c>
      <c r="Z21" s="340"/>
      <c r="AA21" s="340">
        <v>72.900000000000006</v>
      </c>
      <c r="AB21" s="340">
        <v>79.900000000000006</v>
      </c>
      <c r="AC21" s="340">
        <v>106.41</v>
      </c>
      <c r="AD21" s="340">
        <v>81.525000000000006</v>
      </c>
      <c r="AE21" s="340"/>
      <c r="AF21" s="340"/>
      <c r="AG21" s="341">
        <f t="shared" si="16"/>
        <v>74.068294543344336</v>
      </c>
      <c r="AH21" s="342">
        <f t="shared" si="0"/>
        <v>25</v>
      </c>
      <c r="AI21" s="341">
        <f t="shared" si="17"/>
        <v>72.9849557113793</v>
      </c>
      <c r="AJ21" s="343">
        <f t="shared" si="1"/>
        <v>23</v>
      </c>
      <c r="AK21" s="344"/>
      <c r="AL21" s="345"/>
      <c r="AM21" s="346">
        <v>56</v>
      </c>
      <c r="AN21" s="346"/>
      <c r="AO21" s="346"/>
      <c r="AP21" s="346"/>
      <c r="AQ21" s="340">
        <v>49.92</v>
      </c>
      <c r="AR21" s="340">
        <v>57</v>
      </c>
      <c r="AS21" s="340">
        <v>56</v>
      </c>
      <c r="AT21" s="340">
        <v>49.486514999999997</v>
      </c>
      <c r="AU21" s="340"/>
      <c r="AV21" s="340">
        <v>58.4</v>
      </c>
      <c r="AW21" s="340">
        <v>57.056711</v>
      </c>
      <c r="AX21" s="340">
        <v>53.059711</v>
      </c>
      <c r="AY21" s="340"/>
      <c r="AZ21" s="340">
        <v>56.102326602530404</v>
      </c>
      <c r="BA21" s="340"/>
      <c r="BB21" s="340">
        <v>56.5</v>
      </c>
      <c r="BC21" s="340">
        <v>56.31</v>
      </c>
      <c r="BD21" s="340"/>
      <c r="BE21" s="340"/>
      <c r="BF21" s="340">
        <v>50</v>
      </c>
      <c r="BG21" s="340"/>
      <c r="BH21" s="340">
        <v>59</v>
      </c>
      <c r="BI21" s="340">
        <v>59.1</v>
      </c>
      <c r="BJ21" s="340"/>
      <c r="BK21" s="340">
        <v>58.4</v>
      </c>
      <c r="BL21" s="340"/>
      <c r="BM21" s="340">
        <v>57.216000000000001</v>
      </c>
      <c r="BN21" s="340">
        <v>59.6</v>
      </c>
      <c r="BO21" s="340">
        <v>57.3</v>
      </c>
      <c r="BP21" s="340"/>
      <c r="BQ21" s="341">
        <f t="shared" si="2"/>
        <v>55.913959089029468</v>
      </c>
      <c r="BR21" s="342">
        <f t="shared" si="3"/>
        <v>25</v>
      </c>
      <c r="BS21" s="347"/>
      <c r="BT21" s="348"/>
      <c r="BU21" s="340">
        <v>118</v>
      </c>
      <c r="BV21" s="340"/>
      <c r="BW21" s="340"/>
      <c r="BX21" s="340"/>
      <c r="BY21" s="340">
        <v>99</v>
      </c>
      <c r="BZ21" s="340">
        <v>101</v>
      </c>
      <c r="CA21" s="340">
        <v>105</v>
      </c>
      <c r="CB21" s="340">
        <v>132.74</v>
      </c>
      <c r="CC21" s="340">
        <v>136</v>
      </c>
      <c r="CD21" s="340">
        <v>140</v>
      </c>
      <c r="CE21" s="340"/>
      <c r="CF21" s="340">
        <v>130.5</v>
      </c>
      <c r="CG21" s="340">
        <v>95.5</v>
      </c>
      <c r="CH21" s="340"/>
      <c r="CI21" s="340"/>
      <c r="CJ21" s="340"/>
      <c r="CK21" s="340"/>
      <c r="CL21" s="340">
        <v>115</v>
      </c>
      <c r="CM21" s="340"/>
      <c r="CN21" s="340">
        <v>120</v>
      </c>
      <c r="CO21" s="379"/>
      <c r="CP21" s="379">
        <v>132</v>
      </c>
      <c r="CQ21" s="340">
        <v>129</v>
      </c>
      <c r="CR21" s="340"/>
      <c r="CS21" s="340"/>
      <c r="CT21" s="340">
        <v>115</v>
      </c>
      <c r="CU21" s="350">
        <f t="shared" si="4"/>
        <v>121.52</v>
      </c>
      <c r="CV21" s="342">
        <f t="shared" si="5"/>
        <v>13</v>
      </c>
      <c r="CW21" s="347"/>
      <c r="CX21" s="348"/>
      <c r="CY21" s="346">
        <v>31</v>
      </c>
      <c r="CZ21" s="346"/>
      <c r="DA21" s="346"/>
      <c r="DB21" s="340">
        <v>38</v>
      </c>
      <c r="DC21" s="340">
        <v>33</v>
      </c>
      <c r="DD21" s="340">
        <v>33</v>
      </c>
      <c r="DE21" s="340">
        <v>30.59</v>
      </c>
      <c r="DF21" s="340">
        <v>31.69291338582677</v>
      </c>
      <c r="DG21" s="340"/>
      <c r="DH21" s="340"/>
      <c r="DI21" s="340">
        <v>28.94624705342763</v>
      </c>
      <c r="DJ21" s="340"/>
      <c r="DK21" s="340"/>
      <c r="DL21" s="340"/>
      <c r="DM21" s="340"/>
      <c r="DN21" s="340">
        <v>38</v>
      </c>
      <c r="DO21" s="340"/>
      <c r="DP21" s="340">
        <v>36.614173200000003</v>
      </c>
      <c r="DQ21" s="340"/>
      <c r="DR21" s="351">
        <v>32</v>
      </c>
      <c r="DS21" s="340">
        <v>33</v>
      </c>
      <c r="DT21" s="340">
        <v>31</v>
      </c>
      <c r="DU21" s="340"/>
      <c r="DV21" s="340"/>
      <c r="DW21" s="350">
        <f t="shared" si="6"/>
        <v>33.070277803271203</v>
      </c>
      <c r="DX21" s="342">
        <f t="shared" si="7"/>
        <v>4</v>
      </c>
      <c r="DY21" s="347"/>
      <c r="DZ21" s="353"/>
      <c r="EA21" s="354">
        <v>1</v>
      </c>
      <c r="EB21" s="354"/>
      <c r="EC21" s="354">
        <v>8</v>
      </c>
      <c r="ED21" s="354">
        <v>1</v>
      </c>
      <c r="EE21" s="354"/>
      <c r="EF21" s="354"/>
      <c r="EG21" s="354"/>
      <c r="EH21" s="355">
        <v>3</v>
      </c>
      <c r="EI21" s="355"/>
      <c r="EJ21" s="355"/>
      <c r="EK21" s="355"/>
      <c r="EL21" s="355"/>
      <c r="EM21" s="355"/>
      <c r="EN21" s="355"/>
      <c r="EO21" s="355">
        <v>1.5</v>
      </c>
      <c r="EP21" s="355">
        <v>1</v>
      </c>
      <c r="EQ21" s="340"/>
      <c r="ER21" s="340"/>
      <c r="ES21" s="341">
        <f t="shared" si="8"/>
        <v>2.5833333333333335</v>
      </c>
      <c r="ET21" s="342">
        <f t="shared" si="9"/>
        <v>22</v>
      </c>
      <c r="EU21" s="347"/>
      <c r="EV21" s="353"/>
      <c r="EW21" s="354"/>
      <c r="EX21" s="354"/>
      <c r="EY21" s="354"/>
      <c r="EZ21" s="354"/>
      <c r="FA21" s="357"/>
      <c r="FB21" s="345"/>
      <c r="FC21" s="346"/>
      <c r="FD21" s="353"/>
      <c r="FE21" s="355"/>
      <c r="FF21" s="355"/>
      <c r="FG21" s="355">
        <v>0</v>
      </c>
      <c r="FH21" s="355">
        <v>0</v>
      </c>
      <c r="FI21" s="355"/>
      <c r="FJ21" s="355">
        <v>0</v>
      </c>
      <c r="FK21" s="355"/>
      <c r="FL21" s="355"/>
      <c r="FM21" s="355">
        <v>0</v>
      </c>
      <c r="FN21" s="355">
        <v>8</v>
      </c>
      <c r="FO21" s="355">
        <v>1</v>
      </c>
      <c r="FP21" s="355">
        <v>0</v>
      </c>
      <c r="FQ21" s="355"/>
      <c r="FR21" s="355"/>
      <c r="FS21" s="341">
        <f t="shared" si="18"/>
        <v>1.2857142857142858</v>
      </c>
      <c r="FT21" s="342">
        <f t="shared" si="10"/>
        <v>16</v>
      </c>
      <c r="FU21" s="347"/>
      <c r="FV21" s="348"/>
      <c r="FW21" s="346">
        <v>3</v>
      </c>
      <c r="FX21" s="346">
        <v>0</v>
      </c>
      <c r="FY21" s="355"/>
      <c r="FZ21" s="340"/>
      <c r="GA21" s="340">
        <v>8</v>
      </c>
      <c r="GB21" s="340">
        <v>0</v>
      </c>
      <c r="GC21" s="340"/>
      <c r="GD21" s="340"/>
      <c r="GE21" s="341">
        <f t="shared" si="11"/>
        <v>2.75</v>
      </c>
      <c r="GF21" s="358">
        <f t="shared" si="12"/>
        <v>21</v>
      </c>
      <c r="GG21" s="359">
        <v>0</v>
      </c>
      <c r="GH21" s="360"/>
      <c r="GI21" s="361"/>
      <c r="GJ21" s="362"/>
      <c r="GK21" s="363"/>
      <c r="GL21" s="364"/>
      <c r="GM21" s="354">
        <v>1</v>
      </c>
      <c r="GN21" s="354">
        <v>0</v>
      </c>
      <c r="GO21" s="354"/>
      <c r="GP21" s="355"/>
      <c r="GQ21" s="355">
        <v>0</v>
      </c>
      <c r="GR21" s="355">
        <v>0</v>
      </c>
      <c r="GS21" s="355">
        <v>0</v>
      </c>
      <c r="GT21" s="355">
        <v>0.5</v>
      </c>
      <c r="GU21" s="341">
        <f t="shared" si="19"/>
        <v>0.25</v>
      </c>
      <c r="GV21" s="342">
        <f t="shared" si="13"/>
        <v>11</v>
      </c>
      <c r="GW21" s="357"/>
      <c r="GX21" s="357"/>
      <c r="GY21" s="380" t="e">
        <f t="shared" si="20"/>
        <v>#DIV/0!</v>
      </c>
      <c r="GZ21" s="353"/>
      <c r="HA21" s="354"/>
      <c r="HB21" s="355"/>
      <c r="HC21" s="341" t="e">
        <f t="shared" si="21"/>
        <v>#DIV/0!</v>
      </c>
      <c r="HD21" s="353"/>
      <c r="HE21" s="354"/>
      <c r="HF21" s="355"/>
      <c r="HG21" s="341" t="e">
        <f t="shared" si="22"/>
        <v>#DIV/0!</v>
      </c>
      <c r="HH21" s="353"/>
      <c r="HI21" s="354"/>
      <c r="HJ21" s="355">
        <v>1.5</v>
      </c>
      <c r="HK21" s="355"/>
      <c r="HL21" s="341">
        <f t="shared" si="23"/>
        <v>1.5</v>
      </c>
      <c r="HM21" s="353"/>
      <c r="HN21" s="354"/>
      <c r="HO21" s="354">
        <v>2.9</v>
      </c>
      <c r="HP21" s="355">
        <v>5</v>
      </c>
      <c r="HQ21" s="354">
        <v>4</v>
      </c>
      <c r="HR21" s="355">
        <v>1</v>
      </c>
      <c r="HS21" s="355">
        <v>2</v>
      </c>
      <c r="HT21" s="369">
        <f t="shared" si="14"/>
        <v>2.98</v>
      </c>
      <c r="HU21" s="353">
        <v>4</v>
      </c>
      <c r="HV21" s="354">
        <v>5</v>
      </c>
      <c r="HW21" s="354">
        <v>2.5</v>
      </c>
      <c r="HX21" s="355">
        <v>1.7777777777777777</v>
      </c>
      <c r="HY21" s="381">
        <v>2.2222222222222223</v>
      </c>
      <c r="HZ21" s="381">
        <v>2.5</v>
      </c>
      <c r="IA21" s="381"/>
      <c r="IB21" s="382">
        <f t="shared" si="24"/>
        <v>3</v>
      </c>
      <c r="IC21" s="353"/>
      <c r="ID21" s="355">
        <v>6.5</v>
      </c>
      <c r="IE21" s="355"/>
      <c r="IF21" s="355"/>
      <c r="IG21" s="382">
        <f t="shared" si="15"/>
        <v>6.5</v>
      </c>
      <c r="IH21" s="383"/>
      <c r="II21" s="384"/>
      <c r="IJ21" s="384"/>
      <c r="IK21" s="385"/>
      <c r="IL21" s="386"/>
      <c r="IM21" s="376"/>
      <c r="IN21" s="377"/>
      <c r="IO21" s="378"/>
    </row>
    <row r="22" spans="1:249" ht="12" customHeight="1">
      <c r="A22" s="338">
        <v>18</v>
      </c>
      <c r="B22" s="339" t="s">
        <v>73</v>
      </c>
      <c r="C22" s="340">
        <v>67.599999999999994</v>
      </c>
      <c r="D22" s="340"/>
      <c r="E22" s="340"/>
      <c r="F22" s="340"/>
      <c r="G22" s="340">
        <v>59.3333333</v>
      </c>
      <c r="H22" s="340">
        <v>98.9</v>
      </c>
      <c r="I22" s="340">
        <v>88</v>
      </c>
      <c r="J22" s="340">
        <v>62.21</v>
      </c>
      <c r="K22" s="340">
        <v>66.618989211903994</v>
      </c>
      <c r="L22" s="340">
        <v>88.651468584392703</v>
      </c>
      <c r="M22" s="340">
        <v>108.4</v>
      </c>
      <c r="N22" s="340">
        <v>88.515782726840229</v>
      </c>
      <c r="O22" s="340"/>
      <c r="P22" s="340"/>
      <c r="Q22" s="340">
        <v>111.73367373913483</v>
      </c>
      <c r="R22" s="340">
        <v>71.08256896551724</v>
      </c>
      <c r="S22" s="340">
        <v>95.404822448275837</v>
      </c>
      <c r="T22" s="340"/>
      <c r="U22" s="340"/>
      <c r="V22" s="340">
        <v>63.472857900000001</v>
      </c>
      <c r="W22" s="340"/>
      <c r="X22" s="340">
        <v>78.694556399999996</v>
      </c>
      <c r="Y22" s="340" t="s">
        <v>706</v>
      </c>
      <c r="Z22" s="340"/>
      <c r="AA22" s="340">
        <v>87.7</v>
      </c>
      <c r="AB22" s="340">
        <v>90.6</v>
      </c>
      <c r="AC22" s="340">
        <v>100.46</v>
      </c>
      <c r="AD22" s="340">
        <v>90.12</v>
      </c>
      <c r="AE22" s="340"/>
      <c r="AF22" s="340"/>
      <c r="AG22" s="341">
        <f t="shared" si="16"/>
        <v>84.305447404225816</v>
      </c>
      <c r="AH22" s="342">
        <f t="shared" si="0"/>
        <v>2</v>
      </c>
      <c r="AI22" s="341">
        <f t="shared" si="17"/>
        <v>80.32081390137931</v>
      </c>
      <c r="AJ22" s="343">
        <f t="shared" si="1"/>
        <v>9</v>
      </c>
      <c r="AK22" s="344"/>
      <c r="AL22" s="345"/>
      <c r="AM22" s="346">
        <v>57.5</v>
      </c>
      <c r="AN22" s="346"/>
      <c r="AO22" s="346"/>
      <c r="AP22" s="346"/>
      <c r="AQ22" s="340">
        <v>51.733333299999998</v>
      </c>
      <c r="AR22" s="340">
        <v>59</v>
      </c>
      <c r="AS22" s="340">
        <v>58</v>
      </c>
      <c r="AT22" s="340">
        <v>51.835175</v>
      </c>
      <c r="AU22" s="340"/>
      <c r="AV22" s="340">
        <v>59.6</v>
      </c>
      <c r="AW22" s="340">
        <v>58.694332000000003</v>
      </c>
      <c r="AX22" s="340">
        <v>55.532207</v>
      </c>
      <c r="AY22" s="340"/>
      <c r="AZ22" s="340">
        <v>58.363694798239209</v>
      </c>
      <c r="BA22" s="340"/>
      <c r="BB22" s="340">
        <v>58.25</v>
      </c>
      <c r="BC22" s="340">
        <v>57.97</v>
      </c>
      <c r="BD22" s="340"/>
      <c r="BE22" s="340"/>
      <c r="BF22" s="340">
        <v>54</v>
      </c>
      <c r="BG22" s="340"/>
      <c r="BH22" s="340">
        <v>60.6</v>
      </c>
      <c r="BI22" s="340">
        <v>60.6</v>
      </c>
      <c r="BJ22" s="340"/>
      <c r="BK22" s="340">
        <v>59.7</v>
      </c>
      <c r="BL22" s="340"/>
      <c r="BM22" s="340">
        <v>58.559999999999995</v>
      </c>
      <c r="BN22" s="340">
        <v>60.5</v>
      </c>
      <c r="BO22" s="340">
        <v>59.15</v>
      </c>
      <c r="BP22" s="340"/>
      <c r="BQ22" s="341">
        <f t="shared" si="2"/>
        <v>57.754930116568843</v>
      </c>
      <c r="BR22" s="342">
        <f t="shared" si="3"/>
        <v>11</v>
      </c>
      <c r="BS22" s="347"/>
      <c r="BT22" s="348"/>
      <c r="BU22" s="340">
        <v>118</v>
      </c>
      <c r="BV22" s="340"/>
      <c r="BW22" s="340"/>
      <c r="BX22" s="340"/>
      <c r="BY22" s="340">
        <v>97</v>
      </c>
      <c r="BZ22" s="340">
        <v>101</v>
      </c>
      <c r="CA22" s="340">
        <v>105</v>
      </c>
      <c r="CB22" s="340">
        <v>131.01</v>
      </c>
      <c r="CC22" s="340">
        <v>134</v>
      </c>
      <c r="CD22" s="340">
        <v>140</v>
      </c>
      <c r="CE22" s="340"/>
      <c r="CF22" s="340">
        <v>131</v>
      </c>
      <c r="CG22" s="340">
        <v>93.5</v>
      </c>
      <c r="CH22" s="340"/>
      <c r="CI22" s="340"/>
      <c r="CJ22" s="340"/>
      <c r="CK22" s="340"/>
      <c r="CL22" s="340">
        <v>115</v>
      </c>
      <c r="CM22" s="340"/>
      <c r="CN22" s="340">
        <v>121</v>
      </c>
      <c r="CO22" s="379"/>
      <c r="CP22" s="379">
        <v>132</v>
      </c>
      <c r="CQ22" s="340">
        <v>129</v>
      </c>
      <c r="CR22" s="340"/>
      <c r="CS22" s="340"/>
      <c r="CT22" s="340">
        <v>115</v>
      </c>
      <c r="CU22" s="350">
        <f t="shared" si="4"/>
        <v>121.1675</v>
      </c>
      <c r="CV22" s="342">
        <f t="shared" si="5"/>
        <v>10</v>
      </c>
      <c r="CW22" s="347"/>
      <c r="CX22" s="348"/>
      <c r="CY22" s="346">
        <v>33</v>
      </c>
      <c r="CZ22" s="346"/>
      <c r="DA22" s="346"/>
      <c r="DB22" s="340">
        <v>43</v>
      </c>
      <c r="DC22" s="340">
        <v>34</v>
      </c>
      <c r="DD22" s="340">
        <v>37</v>
      </c>
      <c r="DE22" s="340">
        <v>32.24</v>
      </c>
      <c r="DF22" s="340">
        <v>30.11811023622047</v>
      </c>
      <c r="DG22" s="340"/>
      <c r="DH22" s="340"/>
      <c r="DI22" s="340">
        <v>34.829674783740266</v>
      </c>
      <c r="DJ22" s="340"/>
      <c r="DK22" s="340"/>
      <c r="DL22" s="340"/>
      <c r="DM22" s="340"/>
      <c r="DN22" s="340">
        <v>38</v>
      </c>
      <c r="DO22" s="340"/>
      <c r="DP22" s="340">
        <v>41.732283500000001</v>
      </c>
      <c r="DQ22" s="340"/>
      <c r="DR22" s="351">
        <v>33</v>
      </c>
      <c r="DS22" s="340">
        <v>34</v>
      </c>
      <c r="DT22" s="340">
        <v>32.5</v>
      </c>
      <c r="DU22" s="340"/>
      <c r="DV22" s="340"/>
      <c r="DW22" s="350">
        <f t="shared" si="6"/>
        <v>35.285005709996732</v>
      </c>
      <c r="DX22" s="342">
        <f t="shared" si="7"/>
        <v>23</v>
      </c>
      <c r="DY22" s="347"/>
      <c r="DZ22" s="353"/>
      <c r="EA22" s="354">
        <v>1</v>
      </c>
      <c r="EB22" s="354"/>
      <c r="EC22" s="354">
        <v>8</v>
      </c>
      <c r="ED22" s="354">
        <v>0</v>
      </c>
      <c r="EE22" s="354"/>
      <c r="EF22" s="354"/>
      <c r="EG22" s="354"/>
      <c r="EH22" s="355">
        <v>4</v>
      </c>
      <c r="EI22" s="355"/>
      <c r="EJ22" s="355"/>
      <c r="EK22" s="355"/>
      <c r="EL22" s="355"/>
      <c r="EM22" s="355"/>
      <c r="EN22" s="355"/>
      <c r="EO22" s="355">
        <v>5</v>
      </c>
      <c r="EP22" s="355">
        <v>1</v>
      </c>
      <c r="EQ22" s="340"/>
      <c r="ER22" s="340"/>
      <c r="ES22" s="341">
        <f t="shared" si="8"/>
        <v>3.1666666666666665</v>
      </c>
      <c r="ET22" s="342">
        <f t="shared" si="9"/>
        <v>30</v>
      </c>
      <c r="EU22" s="347"/>
      <c r="EV22" s="353"/>
      <c r="EW22" s="354"/>
      <c r="EX22" s="354"/>
      <c r="EY22" s="354"/>
      <c r="EZ22" s="354"/>
      <c r="FA22" s="357"/>
      <c r="FB22" s="345"/>
      <c r="FC22" s="346"/>
      <c r="FD22" s="353"/>
      <c r="FE22" s="355"/>
      <c r="FF22" s="355"/>
      <c r="FG22" s="355">
        <v>7</v>
      </c>
      <c r="FH22" s="355">
        <v>0</v>
      </c>
      <c r="FI22" s="355"/>
      <c r="FJ22" s="355">
        <v>3</v>
      </c>
      <c r="FK22" s="355"/>
      <c r="FL22" s="355"/>
      <c r="FM22" s="355">
        <v>5</v>
      </c>
      <c r="FN22" s="355">
        <v>3</v>
      </c>
      <c r="FO22" s="355">
        <v>6.5</v>
      </c>
      <c r="FP22" s="355">
        <v>2</v>
      </c>
      <c r="FQ22" s="355"/>
      <c r="FR22" s="355"/>
      <c r="FS22" s="341">
        <f t="shared" si="18"/>
        <v>3.7857142857142856</v>
      </c>
      <c r="FT22" s="342">
        <f t="shared" si="10"/>
        <v>30</v>
      </c>
      <c r="FU22" s="347"/>
      <c r="FV22" s="348"/>
      <c r="FW22" s="346">
        <v>4</v>
      </c>
      <c r="FX22" s="346"/>
      <c r="FY22" s="355"/>
      <c r="FZ22" s="340"/>
      <c r="GA22" s="340">
        <v>8</v>
      </c>
      <c r="GB22" s="340">
        <v>6</v>
      </c>
      <c r="GC22" s="340"/>
      <c r="GD22" s="340"/>
      <c r="GE22" s="341">
        <f t="shared" si="11"/>
        <v>6</v>
      </c>
      <c r="GF22" s="358">
        <f t="shared" si="12"/>
        <v>32</v>
      </c>
      <c r="GG22" s="359">
        <v>0</v>
      </c>
      <c r="GH22" s="360"/>
      <c r="GI22" s="361"/>
      <c r="GJ22" s="362"/>
      <c r="GK22" s="363"/>
      <c r="GL22" s="364"/>
      <c r="GM22" s="354">
        <v>3</v>
      </c>
      <c r="GN22" s="354">
        <v>0</v>
      </c>
      <c r="GO22" s="354"/>
      <c r="GP22" s="355"/>
      <c r="GQ22" s="355">
        <v>0</v>
      </c>
      <c r="GR22" s="355">
        <v>0</v>
      </c>
      <c r="GS22" s="355">
        <v>0</v>
      </c>
      <c r="GT22" s="355">
        <v>0.5</v>
      </c>
      <c r="GU22" s="341">
        <f t="shared" si="19"/>
        <v>0.58333333333333337</v>
      </c>
      <c r="GV22" s="342">
        <f t="shared" si="13"/>
        <v>23</v>
      </c>
      <c r="GW22" s="357"/>
      <c r="GX22" s="357"/>
      <c r="GY22" s="380" t="e">
        <f t="shared" si="20"/>
        <v>#DIV/0!</v>
      </c>
      <c r="GZ22" s="353"/>
      <c r="HA22" s="354"/>
      <c r="HB22" s="355"/>
      <c r="HC22" s="341" t="e">
        <f t="shared" si="21"/>
        <v>#DIV/0!</v>
      </c>
      <c r="HD22" s="353"/>
      <c r="HE22" s="354"/>
      <c r="HF22" s="355"/>
      <c r="HG22" s="341" t="e">
        <f t="shared" si="22"/>
        <v>#DIV/0!</v>
      </c>
      <c r="HH22" s="353"/>
      <c r="HI22" s="354"/>
      <c r="HJ22" s="355">
        <v>2.5</v>
      </c>
      <c r="HK22" s="355"/>
      <c r="HL22" s="341">
        <f t="shared" si="23"/>
        <v>2.5</v>
      </c>
      <c r="HM22" s="353"/>
      <c r="HN22" s="354"/>
      <c r="HO22" s="354">
        <v>3.7</v>
      </c>
      <c r="HP22" s="355">
        <v>6</v>
      </c>
      <c r="HQ22" s="354">
        <v>2</v>
      </c>
      <c r="HR22" s="355">
        <v>4</v>
      </c>
      <c r="HS22" s="355">
        <v>3</v>
      </c>
      <c r="HT22" s="369">
        <f t="shared" si="14"/>
        <v>3.7399999999999998</v>
      </c>
      <c r="HU22" s="353">
        <v>2.67</v>
      </c>
      <c r="HV22" s="354">
        <v>4</v>
      </c>
      <c r="HW22" s="354">
        <v>3.5</v>
      </c>
      <c r="HX22" s="355">
        <v>0.66666666666666663</v>
      </c>
      <c r="HY22" s="381">
        <v>1.3333333333333333</v>
      </c>
      <c r="HZ22" s="381">
        <v>1.5</v>
      </c>
      <c r="IA22" s="381"/>
      <c r="IB22" s="382">
        <f t="shared" si="24"/>
        <v>2.2783333333333333</v>
      </c>
      <c r="IC22" s="353"/>
      <c r="ID22" s="355">
        <v>4</v>
      </c>
      <c r="IE22" s="355"/>
      <c r="IF22" s="355"/>
      <c r="IG22" s="382">
        <f t="shared" si="15"/>
        <v>4</v>
      </c>
      <c r="IH22" s="383"/>
      <c r="II22" s="384"/>
      <c r="IJ22" s="384"/>
      <c r="IK22" s="385"/>
      <c r="IL22" s="386"/>
      <c r="IM22" s="376"/>
      <c r="IN22" s="377"/>
      <c r="IO22" s="378"/>
    </row>
    <row r="23" spans="1:249" ht="12" customHeight="1">
      <c r="A23" s="338">
        <v>19</v>
      </c>
      <c r="B23" s="339" t="s">
        <v>75</v>
      </c>
      <c r="C23" s="340">
        <v>70.5</v>
      </c>
      <c r="D23" s="340"/>
      <c r="E23" s="340"/>
      <c r="F23" s="340"/>
      <c r="G23" s="340">
        <v>66.333333300000007</v>
      </c>
      <c r="H23" s="340">
        <v>92.3</v>
      </c>
      <c r="I23" s="340">
        <v>58.7</v>
      </c>
      <c r="J23" s="340">
        <v>51.14</v>
      </c>
      <c r="K23" s="340">
        <v>55.587010057609064</v>
      </c>
      <c r="L23" s="340">
        <v>70.53784982955321</v>
      </c>
      <c r="M23" s="340">
        <v>109.8</v>
      </c>
      <c r="N23" s="340">
        <v>65.566676795782655</v>
      </c>
      <c r="O23" s="340"/>
      <c r="P23" s="340"/>
      <c r="Q23" s="340">
        <v>102.08432112456148</v>
      </c>
      <c r="R23" s="340">
        <v>72.493740000000003</v>
      </c>
      <c r="S23" s="340">
        <v>78.149553672413788</v>
      </c>
      <c r="T23" s="340"/>
      <c r="U23" s="340"/>
      <c r="V23" s="340">
        <v>57.984352700000002</v>
      </c>
      <c r="W23" s="340"/>
      <c r="X23" s="340">
        <v>57.813761</v>
      </c>
      <c r="Y23" s="340">
        <v>67.063838400865663</v>
      </c>
      <c r="Z23" s="340"/>
      <c r="AA23" s="340">
        <v>71.966666700000005</v>
      </c>
      <c r="AB23" s="340">
        <v>76.5</v>
      </c>
      <c r="AC23" s="340">
        <v>90.13</v>
      </c>
      <c r="AD23" s="340">
        <v>82.1</v>
      </c>
      <c r="AE23" s="340"/>
      <c r="AF23" s="340"/>
      <c r="AG23" s="341">
        <f t="shared" si="16"/>
        <v>73.513215977936085</v>
      </c>
      <c r="AH23" s="342">
        <f t="shared" si="0"/>
        <v>28</v>
      </c>
      <c r="AI23" s="341">
        <f t="shared" si="17"/>
        <v>71.287474067241391</v>
      </c>
      <c r="AJ23" s="343">
        <f t="shared" si="1"/>
        <v>27</v>
      </c>
      <c r="AK23" s="344"/>
      <c r="AL23" s="345"/>
      <c r="AM23" s="346">
        <v>57.4</v>
      </c>
      <c r="AN23" s="346"/>
      <c r="AO23" s="346"/>
      <c r="AP23" s="346"/>
      <c r="AQ23" s="340">
        <v>51.84</v>
      </c>
      <c r="AR23" s="340">
        <v>60</v>
      </c>
      <c r="AS23" s="340">
        <v>58</v>
      </c>
      <c r="AT23" s="340">
        <v>49.559441</v>
      </c>
      <c r="AU23" s="340"/>
      <c r="AV23" s="340">
        <v>58.7</v>
      </c>
      <c r="AW23" s="340">
        <v>57.612365500000003</v>
      </c>
      <c r="AX23" s="340">
        <v>51.712882999999998</v>
      </c>
      <c r="AY23" s="340"/>
      <c r="AZ23" s="340">
        <v>55.717191478251223</v>
      </c>
      <c r="BA23" s="340"/>
      <c r="BB23" s="340">
        <v>57.5</v>
      </c>
      <c r="BC23" s="340">
        <v>57.064999999999998</v>
      </c>
      <c r="BD23" s="340"/>
      <c r="BE23" s="340"/>
      <c r="BF23" s="340">
        <v>51</v>
      </c>
      <c r="BG23" s="340"/>
      <c r="BH23" s="340">
        <v>58.45</v>
      </c>
      <c r="BI23" s="340">
        <v>60.7</v>
      </c>
      <c r="BJ23" s="340"/>
      <c r="BK23" s="340">
        <v>57.6</v>
      </c>
      <c r="BL23" s="340"/>
      <c r="BM23" s="340">
        <v>57.12</v>
      </c>
      <c r="BN23" s="340">
        <v>60</v>
      </c>
      <c r="BO23" s="340">
        <v>58.4</v>
      </c>
      <c r="BP23" s="340"/>
      <c r="BQ23" s="341">
        <f t="shared" si="2"/>
        <v>56.576493387680628</v>
      </c>
      <c r="BR23" s="342">
        <f t="shared" si="3"/>
        <v>18</v>
      </c>
      <c r="BS23" s="347"/>
      <c r="BT23" s="348"/>
      <c r="BU23" s="340">
        <v>123</v>
      </c>
      <c r="BV23" s="340"/>
      <c r="BW23" s="340"/>
      <c r="BX23" s="340"/>
      <c r="BY23" s="340">
        <v>108</v>
      </c>
      <c r="BZ23" s="340">
        <v>108</v>
      </c>
      <c r="CA23" s="340">
        <v>113</v>
      </c>
      <c r="CB23" s="340">
        <v>136.44999999999999</v>
      </c>
      <c r="CC23" s="340">
        <v>136</v>
      </c>
      <c r="CD23" s="340">
        <v>144.5</v>
      </c>
      <c r="CE23" s="340"/>
      <c r="CF23" s="340">
        <v>135</v>
      </c>
      <c r="CG23" s="340">
        <v>98</v>
      </c>
      <c r="CH23" s="340"/>
      <c r="CI23" s="340"/>
      <c r="CJ23" s="340"/>
      <c r="CK23" s="340"/>
      <c r="CL23" s="340">
        <v>120</v>
      </c>
      <c r="CM23" s="340"/>
      <c r="CN23" s="340">
        <v>127</v>
      </c>
      <c r="CO23" s="379"/>
      <c r="CP23" s="379">
        <v>135.5</v>
      </c>
      <c r="CQ23" s="340">
        <v>133</v>
      </c>
      <c r="CR23" s="340"/>
      <c r="CS23" s="340"/>
      <c r="CT23" s="340">
        <v>120</v>
      </c>
      <c r="CU23" s="350">
        <f t="shared" si="4"/>
        <v>126.62083333333334</v>
      </c>
      <c r="CV23" s="342">
        <f t="shared" si="5"/>
        <v>33</v>
      </c>
      <c r="CW23" s="347"/>
      <c r="CX23" s="348"/>
      <c r="CY23" s="346">
        <v>39</v>
      </c>
      <c r="CZ23" s="346"/>
      <c r="DA23" s="346"/>
      <c r="DB23" s="340">
        <v>41</v>
      </c>
      <c r="DC23" s="340">
        <v>37</v>
      </c>
      <c r="DD23" s="340">
        <v>39</v>
      </c>
      <c r="DE23" s="340">
        <v>34.24</v>
      </c>
      <c r="DF23" s="340">
        <v>33.464566929133859</v>
      </c>
      <c r="DG23" s="340"/>
      <c r="DH23" s="340"/>
      <c r="DI23" s="340">
        <v>35.065107249901331</v>
      </c>
      <c r="DJ23" s="340"/>
      <c r="DK23" s="340"/>
      <c r="DL23" s="340"/>
      <c r="DM23" s="340"/>
      <c r="DN23" s="340">
        <v>36</v>
      </c>
      <c r="DO23" s="340"/>
      <c r="DP23" s="340">
        <v>36.614173200000003</v>
      </c>
      <c r="DQ23" s="340"/>
      <c r="DR23" s="351">
        <v>35.5</v>
      </c>
      <c r="DS23" s="340">
        <v>36.5</v>
      </c>
      <c r="DT23" s="340">
        <v>37</v>
      </c>
      <c r="DU23" s="340"/>
      <c r="DV23" s="340"/>
      <c r="DW23" s="350">
        <f t="shared" si="6"/>
        <v>36.698653948252932</v>
      </c>
      <c r="DX23" s="342">
        <f t="shared" si="7"/>
        <v>30</v>
      </c>
      <c r="DY23" s="347"/>
      <c r="DZ23" s="353"/>
      <c r="EA23" s="354">
        <v>0</v>
      </c>
      <c r="EB23" s="354"/>
      <c r="EC23" s="354">
        <v>8</v>
      </c>
      <c r="ED23" s="354">
        <v>0</v>
      </c>
      <c r="EE23" s="354"/>
      <c r="EF23" s="354"/>
      <c r="EG23" s="354"/>
      <c r="EH23" s="355">
        <v>1</v>
      </c>
      <c r="EI23" s="355"/>
      <c r="EJ23" s="355"/>
      <c r="EK23" s="355"/>
      <c r="EL23" s="355"/>
      <c r="EM23" s="355"/>
      <c r="EN23" s="355"/>
      <c r="EO23" s="355">
        <v>1</v>
      </c>
      <c r="EP23" s="355">
        <v>0</v>
      </c>
      <c r="EQ23" s="340"/>
      <c r="ER23" s="340"/>
      <c r="ES23" s="341">
        <f t="shared" si="8"/>
        <v>1.6666666666666667</v>
      </c>
      <c r="ET23" s="342">
        <f t="shared" si="9"/>
        <v>6</v>
      </c>
      <c r="EU23" s="347"/>
      <c r="EV23" s="353"/>
      <c r="EW23" s="354"/>
      <c r="EX23" s="354"/>
      <c r="EY23" s="354"/>
      <c r="EZ23" s="354"/>
      <c r="FA23" s="357"/>
      <c r="FB23" s="345"/>
      <c r="FC23" s="346"/>
      <c r="FD23" s="353"/>
      <c r="FE23" s="355"/>
      <c r="FF23" s="355"/>
      <c r="FG23" s="355">
        <v>9</v>
      </c>
      <c r="FH23" s="355">
        <v>0</v>
      </c>
      <c r="FI23" s="355"/>
      <c r="FJ23" s="355">
        <v>4.333333333333333</v>
      </c>
      <c r="FK23" s="355"/>
      <c r="FL23" s="355"/>
      <c r="FM23" s="355">
        <v>6.5</v>
      </c>
      <c r="FN23" s="355">
        <v>0</v>
      </c>
      <c r="FO23" s="355">
        <v>8</v>
      </c>
      <c r="FP23" s="355">
        <v>3.5</v>
      </c>
      <c r="FQ23" s="355"/>
      <c r="FR23" s="355"/>
      <c r="FS23" s="341">
        <f t="shared" si="18"/>
        <v>4.4761904761904763</v>
      </c>
      <c r="FT23" s="342">
        <f t="shared" si="10"/>
        <v>32</v>
      </c>
      <c r="FU23" s="347"/>
      <c r="FV23" s="348"/>
      <c r="FW23" s="346">
        <v>0</v>
      </c>
      <c r="FX23" s="346"/>
      <c r="FY23" s="355"/>
      <c r="FZ23" s="340"/>
      <c r="GA23" s="340">
        <v>5</v>
      </c>
      <c r="GB23" s="340">
        <v>0</v>
      </c>
      <c r="GC23" s="340"/>
      <c r="GD23" s="340"/>
      <c r="GE23" s="341">
        <f t="shared" si="11"/>
        <v>1.6666666666666667</v>
      </c>
      <c r="GF23" s="358">
        <f t="shared" si="12"/>
        <v>16</v>
      </c>
      <c r="GG23" s="359">
        <v>0</v>
      </c>
      <c r="GH23" s="360"/>
      <c r="GI23" s="361"/>
      <c r="GJ23" s="362"/>
      <c r="GK23" s="363"/>
      <c r="GL23" s="364"/>
      <c r="GM23" s="354">
        <v>6</v>
      </c>
      <c r="GN23" s="354">
        <v>0</v>
      </c>
      <c r="GO23" s="354"/>
      <c r="GP23" s="355"/>
      <c r="GQ23" s="355">
        <v>6</v>
      </c>
      <c r="GR23" s="355">
        <v>1.5</v>
      </c>
      <c r="GS23" s="355">
        <v>0</v>
      </c>
      <c r="GT23" s="355">
        <v>2</v>
      </c>
      <c r="GU23" s="341">
        <f t="shared" si="19"/>
        <v>2.5833333333333335</v>
      </c>
      <c r="GV23" s="342">
        <f t="shared" si="13"/>
        <v>31</v>
      </c>
      <c r="GW23" s="357"/>
      <c r="GX23" s="357"/>
      <c r="GY23" s="380" t="e">
        <f t="shared" si="20"/>
        <v>#DIV/0!</v>
      </c>
      <c r="GZ23" s="353"/>
      <c r="HA23" s="354"/>
      <c r="HB23" s="355"/>
      <c r="HC23" s="341" t="e">
        <f t="shared" si="21"/>
        <v>#DIV/0!</v>
      </c>
      <c r="HD23" s="353"/>
      <c r="HE23" s="354"/>
      <c r="HF23" s="355"/>
      <c r="HG23" s="341" t="e">
        <f t="shared" si="22"/>
        <v>#DIV/0!</v>
      </c>
      <c r="HH23" s="353"/>
      <c r="HI23" s="354"/>
      <c r="HJ23" s="355">
        <v>2</v>
      </c>
      <c r="HK23" s="355"/>
      <c r="HL23" s="341">
        <f t="shared" si="23"/>
        <v>2</v>
      </c>
      <c r="HM23" s="353"/>
      <c r="HN23" s="354"/>
      <c r="HO23" s="354">
        <v>3.21</v>
      </c>
      <c r="HP23" s="355">
        <v>3</v>
      </c>
      <c r="HQ23" s="354">
        <v>2</v>
      </c>
      <c r="HR23" s="355">
        <v>1</v>
      </c>
      <c r="HS23" s="355">
        <v>2</v>
      </c>
      <c r="HT23" s="369">
        <f t="shared" si="14"/>
        <v>2.242</v>
      </c>
      <c r="HU23" s="353">
        <v>1.67</v>
      </c>
      <c r="HV23" s="354">
        <v>4.5</v>
      </c>
      <c r="HW23" s="354">
        <v>7</v>
      </c>
      <c r="HX23" s="355">
        <v>0.22222222222222221</v>
      </c>
      <c r="HY23" s="381">
        <v>1.3333333333333333</v>
      </c>
      <c r="HZ23" s="381">
        <v>2.5</v>
      </c>
      <c r="IA23" s="381"/>
      <c r="IB23" s="382">
        <f t="shared" si="24"/>
        <v>2.8709259259259259</v>
      </c>
      <c r="IC23" s="353"/>
      <c r="ID23" s="355">
        <v>5.5</v>
      </c>
      <c r="IE23" s="355"/>
      <c r="IF23" s="355"/>
      <c r="IG23" s="382">
        <f t="shared" si="15"/>
        <v>5.5</v>
      </c>
      <c r="IH23" s="383"/>
      <c r="II23" s="384"/>
      <c r="IJ23" s="384"/>
      <c r="IK23" s="385"/>
      <c r="IL23" s="386"/>
      <c r="IM23" s="376"/>
      <c r="IN23" s="377"/>
      <c r="IO23" s="378"/>
    </row>
    <row r="24" spans="1:249" s="422" customFormat="1" ht="12" customHeight="1">
      <c r="A24" s="387">
        <v>20</v>
      </c>
      <c r="B24" s="388" t="s">
        <v>77</v>
      </c>
      <c r="C24" s="389">
        <v>59.7</v>
      </c>
      <c r="D24" s="389"/>
      <c r="E24" s="389"/>
      <c r="F24" s="389"/>
      <c r="G24" s="389">
        <v>38.6666667</v>
      </c>
      <c r="H24" s="389">
        <v>74.599999999999994</v>
      </c>
      <c r="I24" s="389">
        <v>80.2</v>
      </c>
      <c r="J24" s="389">
        <v>46.39</v>
      </c>
      <c r="K24" s="389">
        <v>59.217900210736673</v>
      </c>
      <c r="L24" s="389">
        <v>73.372684872896428</v>
      </c>
      <c r="M24" s="389">
        <v>95</v>
      </c>
      <c r="N24" s="389">
        <v>75.819391149587418</v>
      </c>
      <c r="O24" s="389"/>
      <c r="P24" s="389"/>
      <c r="Q24" s="389">
        <v>97.158758040155917</v>
      </c>
      <c r="R24" s="389">
        <v>63.413076551724146</v>
      </c>
      <c r="S24" s="389">
        <v>85.227716367816086</v>
      </c>
      <c r="T24" s="389"/>
      <c r="U24" s="389"/>
      <c r="V24" s="389">
        <v>54.481054200000003</v>
      </c>
      <c r="W24" s="389"/>
      <c r="X24" s="389">
        <v>49.388358099999998</v>
      </c>
      <c r="Y24" s="389">
        <v>49.719742262710739</v>
      </c>
      <c r="Z24" s="389"/>
      <c r="AA24" s="389">
        <v>76.633333300000004</v>
      </c>
      <c r="AB24" s="389">
        <v>75.599999999999994</v>
      </c>
      <c r="AC24" s="389">
        <v>84.465000000000003</v>
      </c>
      <c r="AD24" s="389">
        <v>74.055000000000007</v>
      </c>
      <c r="AE24" s="389"/>
      <c r="AF24" s="389"/>
      <c r="AG24" s="390">
        <f t="shared" si="16"/>
        <v>69.110983250296186</v>
      </c>
      <c r="AH24" s="391">
        <f t="shared" si="0"/>
        <v>33</v>
      </c>
      <c r="AI24" s="390">
        <f t="shared" si="17"/>
        <v>65.533187191954013</v>
      </c>
      <c r="AJ24" s="392">
        <f t="shared" si="1"/>
        <v>33</v>
      </c>
      <c r="AK24" s="393"/>
      <c r="AL24" s="394"/>
      <c r="AM24" s="395">
        <v>52.9</v>
      </c>
      <c r="AN24" s="395"/>
      <c r="AO24" s="395"/>
      <c r="AP24" s="395"/>
      <c r="AQ24" s="389">
        <v>51.626666700000001</v>
      </c>
      <c r="AR24" s="389">
        <v>57</v>
      </c>
      <c r="AS24" s="389">
        <v>58</v>
      </c>
      <c r="AT24" s="389">
        <v>48.214919999999999</v>
      </c>
      <c r="AU24" s="389"/>
      <c r="AV24" s="389">
        <v>59.6</v>
      </c>
      <c r="AW24" s="389">
        <v>57.7567655</v>
      </c>
      <c r="AX24" s="389">
        <v>52.648601999999997</v>
      </c>
      <c r="AY24" s="389"/>
      <c r="AZ24" s="389">
        <v>56.483047572410584</v>
      </c>
      <c r="BA24" s="389"/>
      <c r="BB24" s="389">
        <v>55.15</v>
      </c>
      <c r="BC24" s="389">
        <v>50.44</v>
      </c>
      <c r="BD24" s="389"/>
      <c r="BE24" s="389"/>
      <c r="BF24" s="389">
        <v>51</v>
      </c>
      <c r="BG24" s="389"/>
      <c r="BH24" s="389">
        <v>58</v>
      </c>
      <c r="BI24" s="389">
        <v>60.8</v>
      </c>
      <c r="BJ24" s="389"/>
      <c r="BK24" s="389">
        <v>58.1</v>
      </c>
      <c r="BL24" s="389"/>
      <c r="BM24" s="389">
        <v>58.847999999999992</v>
      </c>
      <c r="BN24" s="389">
        <v>61.05</v>
      </c>
      <c r="BO24" s="389">
        <v>58.4</v>
      </c>
      <c r="BP24" s="389"/>
      <c r="BQ24" s="390">
        <f t="shared" si="2"/>
        <v>55.88988898735613</v>
      </c>
      <c r="BR24" s="391">
        <f t="shared" si="3"/>
        <v>27</v>
      </c>
      <c r="BS24" s="396"/>
      <c r="BT24" s="397"/>
      <c r="BU24" s="389">
        <v>118</v>
      </c>
      <c r="BV24" s="389"/>
      <c r="BW24" s="389"/>
      <c r="BX24" s="389"/>
      <c r="BY24" s="389">
        <v>82</v>
      </c>
      <c r="BZ24" s="389">
        <v>93</v>
      </c>
      <c r="CA24" s="389">
        <v>97</v>
      </c>
      <c r="CB24" s="389">
        <v>132.72</v>
      </c>
      <c r="CC24" s="389">
        <v>134</v>
      </c>
      <c r="CD24" s="389">
        <v>137.5</v>
      </c>
      <c r="CE24" s="389"/>
      <c r="CF24" s="389">
        <v>131</v>
      </c>
      <c r="CG24" s="389">
        <v>83</v>
      </c>
      <c r="CH24" s="389"/>
      <c r="CI24" s="389"/>
      <c r="CJ24" s="389"/>
      <c r="CK24" s="389"/>
      <c r="CL24" s="389">
        <v>109</v>
      </c>
      <c r="CM24" s="389"/>
      <c r="CN24" s="389">
        <v>118</v>
      </c>
      <c r="CO24" s="389"/>
      <c r="CP24" s="389">
        <v>130.5</v>
      </c>
      <c r="CQ24" s="389">
        <v>124</v>
      </c>
      <c r="CR24" s="389"/>
      <c r="CS24" s="389"/>
      <c r="CT24" s="389">
        <v>114</v>
      </c>
      <c r="CU24" s="398">
        <f t="shared" si="4"/>
        <v>117.22666666666667</v>
      </c>
      <c r="CV24" s="391">
        <f t="shared" si="5"/>
        <v>1</v>
      </c>
      <c r="CW24" s="396"/>
      <c r="CX24" s="397"/>
      <c r="CY24" s="395">
        <v>32</v>
      </c>
      <c r="CZ24" s="395"/>
      <c r="DA24" s="395"/>
      <c r="DB24" s="389">
        <v>38</v>
      </c>
      <c r="DC24" s="389">
        <v>34</v>
      </c>
      <c r="DD24" s="389">
        <v>35</v>
      </c>
      <c r="DE24" s="389">
        <v>30.51</v>
      </c>
      <c r="DF24" s="389">
        <v>32.283464566929133</v>
      </c>
      <c r="DG24" s="389"/>
      <c r="DH24" s="389"/>
      <c r="DI24" s="389">
        <v>32.147824602946045</v>
      </c>
      <c r="DJ24" s="389"/>
      <c r="DK24" s="389"/>
      <c r="DL24" s="389"/>
      <c r="DM24" s="389"/>
      <c r="DN24" s="389">
        <v>34</v>
      </c>
      <c r="DO24" s="389"/>
      <c r="DP24" s="389">
        <v>35.433070899999997</v>
      </c>
      <c r="DQ24" s="389"/>
      <c r="DR24" s="399">
        <v>32.5</v>
      </c>
      <c r="DS24" s="389">
        <v>31.5</v>
      </c>
      <c r="DT24" s="389">
        <v>31.5</v>
      </c>
      <c r="DU24" s="389"/>
      <c r="DV24" s="389"/>
      <c r="DW24" s="398">
        <f t="shared" si="6"/>
        <v>33.239530005822935</v>
      </c>
      <c r="DX24" s="391">
        <f t="shared" si="7"/>
        <v>6</v>
      </c>
      <c r="DY24" s="396"/>
      <c r="DZ24" s="400"/>
      <c r="EA24" s="401">
        <v>0</v>
      </c>
      <c r="EB24" s="401"/>
      <c r="EC24" s="401">
        <v>8</v>
      </c>
      <c r="ED24" s="401">
        <v>1</v>
      </c>
      <c r="EE24" s="401"/>
      <c r="EF24" s="401"/>
      <c r="EG24" s="401"/>
      <c r="EH24" s="402">
        <v>2.5</v>
      </c>
      <c r="EI24" s="402"/>
      <c r="EJ24" s="402"/>
      <c r="EK24" s="402"/>
      <c r="EL24" s="402"/>
      <c r="EM24" s="402"/>
      <c r="EN24" s="402"/>
      <c r="EO24" s="402">
        <v>2</v>
      </c>
      <c r="EP24" s="402">
        <v>1</v>
      </c>
      <c r="EQ24" s="389"/>
      <c r="ER24" s="389"/>
      <c r="ES24" s="390">
        <f t="shared" si="8"/>
        <v>2.4166666666666665</v>
      </c>
      <c r="ET24" s="391">
        <f t="shared" si="9"/>
        <v>18</v>
      </c>
      <c r="EU24" s="396"/>
      <c r="EV24" s="400"/>
      <c r="EW24" s="401"/>
      <c r="EX24" s="401"/>
      <c r="EY24" s="401"/>
      <c r="EZ24" s="401"/>
      <c r="FA24" s="403"/>
      <c r="FB24" s="394"/>
      <c r="FC24" s="395"/>
      <c r="FD24" s="400"/>
      <c r="FE24" s="402"/>
      <c r="FF24" s="402"/>
      <c r="FG24" s="402">
        <v>0</v>
      </c>
      <c r="FH24" s="402">
        <v>0</v>
      </c>
      <c r="FI24" s="402"/>
      <c r="FJ24" s="402">
        <v>4</v>
      </c>
      <c r="FK24" s="402"/>
      <c r="FL24" s="402"/>
      <c r="FM24" s="402">
        <v>0</v>
      </c>
      <c r="FN24" s="402">
        <v>0</v>
      </c>
      <c r="FO24" s="402">
        <v>1</v>
      </c>
      <c r="FP24" s="402">
        <v>0</v>
      </c>
      <c r="FQ24" s="402"/>
      <c r="FR24" s="402"/>
      <c r="FS24" s="390">
        <f t="shared" si="18"/>
        <v>0.7142857142857143</v>
      </c>
      <c r="FT24" s="391">
        <f t="shared" si="10"/>
        <v>12</v>
      </c>
      <c r="FU24" s="396"/>
      <c r="FV24" s="397"/>
      <c r="FW24" s="395">
        <v>0</v>
      </c>
      <c r="FX24" s="395">
        <v>0</v>
      </c>
      <c r="FY24" s="402"/>
      <c r="FZ24" s="389"/>
      <c r="GA24" s="389">
        <v>0</v>
      </c>
      <c r="GB24" s="389">
        <v>9</v>
      </c>
      <c r="GC24" s="389"/>
      <c r="GD24" s="389"/>
      <c r="GE24" s="390">
        <f t="shared" si="11"/>
        <v>2.25</v>
      </c>
      <c r="GF24" s="404">
        <f t="shared" si="12"/>
        <v>18</v>
      </c>
      <c r="GG24" s="405">
        <v>1</v>
      </c>
      <c r="GH24" s="406"/>
      <c r="GI24" s="407"/>
      <c r="GJ24" s="408"/>
      <c r="GK24" s="409"/>
      <c r="GL24" s="410"/>
      <c r="GM24" s="401">
        <v>6</v>
      </c>
      <c r="GN24" s="401">
        <v>4</v>
      </c>
      <c r="GO24" s="401"/>
      <c r="GP24" s="402"/>
      <c r="GQ24" s="402">
        <v>4</v>
      </c>
      <c r="GR24" s="402">
        <v>7</v>
      </c>
      <c r="GS24" s="402">
        <v>5</v>
      </c>
      <c r="GT24" s="402">
        <v>7</v>
      </c>
      <c r="GU24" s="390">
        <f t="shared" si="19"/>
        <v>5.5</v>
      </c>
      <c r="GV24" s="391">
        <f t="shared" si="13"/>
        <v>33</v>
      </c>
      <c r="GW24" s="403"/>
      <c r="GX24" s="403"/>
      <c r="GY24" s="411" t="e">
        <f t="shared" si="20"/>
        <v>#DIV/0!</v>
      </c>
      <c r="GZ24" s="400"/>
      <c r="HA24" s="401"/>
      <c r="HB24" s="402"/>
      <c r="HC24" s="390" t="e">
        <f t="shared" si="21"/>
        <v>#DIV/0!</v>
      </c>
      <c r="HD24" s="400"/>
      <c r="HE24" s="401"/>
      <c r="HF24" s="402"/>
      <c r="HG24" s="390" t="e">
        <f t="shared" si="22"/>
        <v>#DIV/0!</v>
      </c>
      <c r="HH24" s="400"/>
      <c r="HI24" s="401"/>
      <c r="HJ24" s="402">
        <v>1.5</v>
      </c>
      <c r="HK24" s="402"/>
      <c r="HL24" s="390">
        <f t="shared" si="23"/>
        <v>1.5</v>
      </c>
      <c r="HM24" s="400"/>
      <c r="HN24" s="401"/>
      <c r="HO24" s="401">
        <v>3.14</v>
      </c>
      <c r="HP24" s="402">
        <v>6</v>
      </c>
      <c r="HQ24" s="401">
        <v>3</v>
      </c>
      <c r="HR24" s="402">
        <v>6</v>
      </c>
      <c r="HS24" s="402">
        <v>2.25</v>
      </c>
      <c r="HT24" s="412">
        <f t="shared" si="14"/>
        <v>4.0780000000000003</v>
      </c>
      <c r="HU24" s="400">
        <v>3.33</v>
      </c>
      <c r="HV24" s="401">
        <v>4</v>
      </c>
      <c r="HW24" s="401">
        <v>4.5</v>
      </c>
      <c r="HX24" s="402">
        <v>3.3333333333333335</v>
      </c>
      <c r="HY24" s="413">
        <v>2.2222222222222223</v>
      </c>
      <c r="HZ24" s="413">
        <v>3.5</v>
      </c>
      <c r="IA24" s="413"/>
      <c r="IB24" s="414">
        <f t="shared" si="24"/>
        <v>3.4809259259259258</v>
      </c>
      <c r="IC24" s="400"/>
      <c r="ID24" s="402">
        <v>5.5</v>
      </c>
      <c r="IE24" s="402"/>
      <c r="IF24" s="402"/>
      <c r="IG24" s="414">
        <f t="shared" si="15"/>
        <v>5.5</v>
      </c>
      <c r="IH24" s="415"/>
      <c r="II24" s="416"/>
      <c r="IJ24" s="416"/>
      <c r="IK24" s="417"/>
      <c r="IL24" s="418"/>
      <c r="IM24" s="419"/>
      <c r="IN24" s="420"/>
      <c r="IO24" s="421"/>
    </row>
    <row r="25" spans="1:249" ht="12" customHeight="1">
      <c r="A25" s="338">
        <v>21</v>
      </c>
      <c r="B25" s="339" t="s">
        <v>80</v>
      </c>
      <c r="C25" s="340">
        <v>72.599999999999994</v>
      </c>
      <c r="D25" s="340"/>
      <c r="E25" s="340"/>
      <c r="F25" s="340"/>
      <c r="G25" s="340">
        <v>47.6666667</v>
      </c>
      <c r="H25" s="340">
        <v>112</v>
      </c>
      <c r="I25" s="340">
        <v>103</v>
      </c>
      <c r="J25" s="340">
        <v>37.32</v>
      </c>
      <c r="K25" s="340">
        <v>25.90685259236994</v>
      </c>
      <c r="L25" s="340">
        <v>72.810054413573397</v>
      </c>
      <c r="M25" s="340">
        <v>83.2</v>
      </c>
      <c r="N25" s="340">
        <v>45.849139371887354</v>
      </c>
      <c r="O25" s="340"/>
      <c r="P25" s="340"/>
      <c r="Q25" s="340">
        <v>76.385202706001181</v>
      </c>
      <c r="R25" s="340">
        <v>83.456831724137942</v>
      </c>
      <c r="S25" s="340">
        <v>90.631511448275859</v>
      </c>
      <c r="T25" s="340"/>
      <c r="U25" s="340"/>
      <c r="V25" s="340">
        <v>60.912761400000001</v>
      </c>
      <c r="W25" s="340"/>
      <c r="X25" s="340">
        <v>66.532131199999995</v>
      </c>
      <c r="Y25" s="340">
        <v>80.641307769172442</v>
      </c>
      <c r="Z25" s="340"/>
      <c r="AA25" s="340">
        <v>62.3333333</v>
      </c>
      <c r="AB25" s="340">
        <v>74</v>
      </c>
      <c r="AC25" s="340">
        <v>103.72499999999999</v>
      </c>
      <c r="AD25" s="340">
        <v>82.194999999999993</v>
      </c>
      <c r="AE25" s="340"/>
      <c r="AF25" s="340"/>
      <c r="AG25" s="341">
        <f t="shared" si="16"/>
        <v>72.692936453969381</v>
      </c>
      <c r="AH25" s="342">
        <f t="shared" si="0"/>
        <v>29</v>
      </c>
      <c r="AI25" s="341">
        <f t="shared" si="17"/>
        <v>79.29949024724138</v>
      </c>
      <c r="AJ25" s="343">
        <f t="shared" si="1"/>
        <v>14</v>
      </c>
      <c r="AK25" s="344"/>
      <c r="AL25" s="345"/>
      <c r="AM25" s="346">
        <v>53.8</v>
      </c>
      <c r="AN25" s="346"/>
      <c r="AO25" s="346"/>
      <c r="AP25" s="346"/>
      <c r="AQ25" s="340">
        <v>49.6</v>
      </c>
      <c r="AR25" s="340">
        <v>57</v>
      </c>
      <c r="AS25" s="340">
        <v>57</v>
      </c>
      <c r="AT25" s="340">
        <v>49</v>
      </c>
      <c r="AU25" s="340"/>
      <c r="AV25" s="340">
        <v>59.5</v>
      </c>
      <c r="AW25" s="340">
        <v>56.489462000000003</v>
      </c>
      <c r="AX25" s="340">
        <v>47.483871000000001</v>
      </c>
      <c r="AY25" s="340"/>
      <c r="AZ25" s="340">
        <v>51.328710302025755</v>
      </c>
      <c r="BA25" s="340"/>
      <c r="BB25" s="340">
        <v>59.3</v>
      </c>
      <c r="BC25" s="340">
        <v>53.805</v>
      </c>
      <c r="BD25" s="340"/>
      <c r="BE25" s="340"/>
      <c r="BF25" s="340">
        <v>53</v>
      </c>
      <c r="BG25" s="340"/>
      <c r="BH25" s="340">
        <v>58.7</v>
      </c>
      <c r="BI25" s="340">
        <v>60.4</v>
      </c>
      <c r="BJ25" s="340"/>
      <c r="BK25" s="340">
        <v>56.4</v>
      </c>
      <c r="BL25" s="340"/>
      <c r="BM25" s="340">
        <v>56.447999999999993</v>
      </c>
      <c r="BN25" s="340">
        <v>59.8</v>
      </c>
      <c r="BO25" s="340">
        <v>57.9</v>
      </c>
      <c r="BP25" s="340"/>
      <c r="BQ25" s="341">
        <f t="shared" si="2"/>
        <v>55.386391294556979</v>
      </c>
      <c r="BR25" s="342">
        <f t="shared" si="3"/>
        <v>31</v>
      </c>
      <c r="BS25" s="347"/>
      <c r="BT25" s="348"/>
      <c r="BU25" s="340">
        <v>120</v>
      </c>
      <c r="BV25" s="340"/>
      <c r="BW25" s="340"/>
      <c r="BX25" s="340"/>
      <c r="BY25" s="340">
        <v>101</v>
      </c>
      <c r="BZ25" s="340">
        <v>103</v>
      </c>
      <c r="CA25" s="340">
        <v>104</v>
      </c>
      <c r="CB25" s="340">
        <v>135.97999999999999</v>
      </c>
      <c r="CC25" s="340">
        <v>141</v>
      </c>
      <c r="CD25" s="340">
        <v>142.5</v>
      </c>
      <c r="CE25" s="340"/>
      <c r="CF25" s="340">
        <v>133</v>
      </c>
      <c r="CG25" s="340">
        <v>92</v>
      </c>
      <c r="CH25" s="340"/>
      <c r="CI25" s="340"/>
      <c r="CJ25" s="340"/>
      <c r="CK25" s="340"/>
      <c r="CL25" s="340">
        <v>114</v>
      </c>
      <c r="CM25" s="340"/>
      <c r="CN25" s="340">
        <v>126</v>
      </c>
      <c r="CO25" s="379"/>
      <c r="CP25" s="379">
        <v>133</v>
      </c>
      <c r="CQ25" s="340">
        <v>129</v>
      </c>
      <c r="CR25" s="340"/>
      <c r="CS25" s="340"/>
      <c r="CT25" s="340">
        <v>115</v>
      </c>
      <c r="CU25" s="350">
        <f t="shared" si="4"/>
        <v>123.54</v>
      </c>
      <c r="CV25" s="342">
        <f t="shared" si="5"/>
        <v>30</v>
      </c>
      <c r="CW25" s="347"/>
      <c r="CX25" s="348"/>
      <c r="CY25" s="346">
        <v>32</v>
      </c>
      <c r="CZ25" s="346"/>
      <c r="DA25" s="346"/>
      <c r="DB25" s="340">
        <v>42</v>
      </c>
      <c r="DC25" s="340">
        <v>33</v>
      </c>
      <c r="DD25" s="340">
        <v>36</v>
      </c>
      <c r="DE25" s="340">
        <v>28.38</v>
      </c>
      <c r="DF25" s="340">
        <v>30.11811023622047</v>
      </c>
      <c r="DG25" s="340"/>
      <c r="DH25" s="340"/>
      <c r="DI25" s="340">
        <v>30.33330666751997</v>
      </c>
      <c r="DJ25" s="340"/>
      <c r="DK25" s="340"/>
      <c r="DL25" s="340"/>
      <c r="DM25" s="340"/>
      <c r="DN25" s="340">
        <v>37</v>
      </c>
      <c r="DO25" s="340"/>
      <c r="DP25" s="340">
        <v>37.401574799999999</v>
      </c>
      <c r="DQ25" s="340"/>
      <c r="DR25" s="351">
        <v>29.5</v>
      </c>
      <c r="DS25" s="340">
        <v>32</v>
      </c>
      <c r="DT25" s="340">
        <v>30</v>
      </c>
      <c r="DU25" s="340"/>
      <c r="DV25" s="340"/>
      <c r="DW25" s="350">
        <f t="shared" si="6"/>
        <v>33.144415975311702</v>
      </c>
      <c r="DX25" s="342">
        <f t="shared" si="7"/>
        <v>5</v>
      </c>
      <c r="DY25" s="347"/>
      <c r="DZ25" s="353"/>
      <c r="EA25" s="354">
        <v>0</v>
      </c>
      <c r="EB25" s="354"/>
      <c r="EC25" s="354">
        <v>2</v>
      </c>
      <c r="ED25" s="354">
        <v>0</v>
      </c>
      <c r="EE25" s="354"/>
      <c r="EF25" s="354"/>
      <c r="EG25" s="354"/>
      <c r="EH25" s="355">
        <v>2.5</v>
      </c>
      <c r="EI25" s="355"/>
      <c r="EJ25" s="355"/>
      <c r="EK25" s="355"/>
      <c r="EL25" s="355"/>
      <c r="EM25" s="355"/>
      <c r="EN25" s="355"/>
      <c r="EO25" s="355">
        <v>2</v>
      </c>
      <c r="EP25" s="355">
        <v>1</v>
      </c>
      <c r="EQ25" s="340"/>
      <c r="ER25" s="340"/>
      <c r="ES25" s="341">
        <f t="shared" si="8"/>
        <v>1.25</v>
      </c>
      <c r="ET25" s="342">
        <f t="shared" si="9"/>
        <v>2</v>
      </c>
      <c r="EU25" s="347"/>
      <c r="EV25" s="353"/>
      <c r="EW25" s="354"/>
      <c r="EX25" s="354"/>
      <c r="EY25" s="354"/>
      <c r="EZ25" s="354"/>
      <c r="FA25" s="357"/>
      <c r="FB25" s="345"/>
      <c r="FC25" s="346"/>
      <c r="FD25" s="353"/>
      <c r="FE25" s="355"/>
      <c r="FF25" s="355"/>
      <c r="FG25" s="355">
        <v>0</v>
      </c>
      <c r="FH25" s="355">
        <v>0</v>
      </c>
      <c r="FI25" s="355"/>
      <c r="FJ25" s="355">
        <v>0</v>
      </c>
      <c r="FK25" s="355"/>
      <c r="FL25" s="355"/>
      <c r="FM25" s="355">
        <v>0</v>
      </c>
      <c r="FN25" s="355">
        <v>0</v>
      </c>
      <c r="FO25" s="355">
        <v>1</v>
      </c>
      <c r="FP25" s="355">
        <v>0.5</v>
      </c>
      <c r="FQ25" s="355"/>
      <c r="FR25" s="355"/>
      <c r="FS25" s="341">
        <f t="shared" si="18"/>
        <v>0.21428571428571427</v>
      </c>
      <c r="FT25" s="342">
        <f t="shared" si="10"/>
        <v>3</v>
      </c>
      <c r="FU25" s="347"/>
      <c r="FV25" s="348"/>
      <c r="FW25" s="346">
        <v>0</v>
      </c>
      <c r="FX25" s="346">
        <v>1</v>
      </c>
      <c r="FY25" s="355"/>
      <c r="FZ25" s="340"/>
      <c r="GA25" s="340">
        <v>0</v>
      </c>
      <c r="GB25" s="340">
        <v>0</v>
      </c>
      <c r="GC25" s="340"/>
      <c r="GD25" s="340"/>
      <c r="GE25" s="341">
        <f t="shared" si="11"/>
        <v>0.25</v>
      </c>
      <c r="GF25" s="358">
        <f t="shared" si="12"/>
        <v>3</v>
      </c>
      <c r="GG25" s="359">
        <v>0</v>
      </c>
      <c r="GH25" s="360"/>
      <c r="GI25" s="361"/>
      <c r="GJ25" s="362"/>
      <c r="GK25" s="363"/>
      <c r="GL25" s="364"/>
      <c r="GM25" s="354">
        <v>0</v>
      </c>
      <c r="GN25" s="354">
        <v>0</v>
      </c>
      <c r="GO25" s="354"/>
      <c r="GP25" s="355"/>
      <c r="GQ25" s="355">
        <v>4</v>
      </c>
      <c r="GR25" s="355">
        <v>0.5</v>
      </c>
      <c r="GS25" s="355">
        <v>0</v>
      </c>
      <c r="GT25" s="355">
        <v>3.5</v>
      </c>
      <c r="GU25" s="341">
        <f t="shared" si="19"/>
        <v>1.3333333333333333</v>
      </c>
      <c r="GV25" s="342">
        <f t="shared" si="13"/>
        <v>29</v>
      </c>
      <c r="GW25" s="357"/>
      <c r="GX25" s="357"/>
      <c r="GY25" s="380" t="e">
        <f t="shared" si="20"/>
        <v>#DIV/0!</v>
      </c>
      <c r="GZ25" s="353"/>
      <c r="HA25" s="354"/>
      <c r="HB25" s="355"/>
      <c r="HC25" s="341" t="e">
        <f t="shared" si="21"/>
        <v>#DIV/0!</v>
      </c>
      <c r="HD25" s="353"/>
      <c r="HE25" s="354"/>
      <c r="HF25" s="355"/>
      <c r="HG25" s="341" t="e">
        <f t="shared" si="22"/>
        <v>#DIV/0!</v>
      </c>
      <c r="HH25" s="353"/>
      <c r="HI25" s="354"/>
      <c r="HJ25" s="355">
        <v>1.5</v>
      </c>
      <c r="HK25" s="355"/>
      <c r="HL25" s="341">
        <f t="shared" si="23"/>
        <v>1.5</v>
      </c>
      <c r="HM25" s="353"/>
      <c r="HN25" s="354"/>
      <c r="HO25" s="354">
        <v>2.1800000000000002</v>
      </c>
      <c r="HP25" s="355">
        <v>3</v>
      </c>
      <c r="HQ25" s="354">
        <v>4</v>
      </c>
      <c r="HR25" s="355">
        <v>2</v>
      </c>
      <c r="HS25" s="355">
        <v>1.5</v>
      </c>
      <c r="HT25" s="369">
        <f t="shared" si="14"/>
        <v>2.536</v>
      </c>
      <c r="HU25" s="353">
        <v>2.67</v>
      </c>
      <c r="HV25" s="354">
        <v>7</v>
      </c>
      <c r="HW25" s="354">
        <v>3.5</v>
      </c>
      <c r="HX25" s="355">
        <v>1</v>
      </c>
      <c r="HY25" s="381">
        <v>6.2222222222222223</v>
      </c>
      <c r="HZ25" s="381">
        <v>5</v>
      </c>
      <c r="IA25" s="381"/>
      <c r="IB25" s="382">
        <f t="shared" si="24"/>
        <v>4.2320370370370375</v>
      </c>
      <c r="IC25" s="353"/>
      <c r="ID25" s="355">
        <v>6</v>
      </c>
      <c r="IE25" s="355"/>
      <c r="IF25" s="355"/>
      <c r="IG25" s="382">
        <f t="shared" si="15"/>
        <v>6</v>
      </c>
      <c r="IH25" s="383"/>
      <c r="II25" s="384"/>
      <c r="IJ25" s="384"/>
      <c r="IK25" s="385"/>
      <c r="IL25" s="386"/>
      <c r="IM25" s="376"/>
      <c r="IN25" s="377"/>
      <c r="IO25" s="378"/>
    </row>
    <row r="26" spans="1:249" ht="12" customHeight="1">
      <c r="A26" s="338">
        <v>22</v>
      </c>
      <c r="B26" s="339" t="s">
        <v>84</v>
      </c>
      <c r="C26" s="340">
        <v>72.8</v>
      </c>
      <c r="D26" s="340"/>
      <c r="E26" s="340"/>
      <c r="F26" s="340"/>
      <c r="G26" s="340">
        <v>48</v>
      </c>
      <c r="H26" s="340">
        <v>57.1</v>
      </c>
      <c r="I26" s="340">
        <v>52.1</v>
      </c>
      <c r="J26" s="340">
        <v>60.29</v>
      </c>
      <c r="K26" s="340">
        <v>62.480651922790258</v>
      </c>
      <c r="L26" s="340">
        <v>88.408939703818589</v>
      </c>
      <c r="M26" s="340">
        <v>100.1</v>
      </c>
      <c r="N26" s="340">
        <v>101.86678149599854</v>
      </c>
      <c r="O26" s="340"/>
      <c r="P26" s="340"/>
      <c r="Q26" s="340">
        <v>84.102426766755059</v>
      </c>
      <c r="R26" s="340">
        <v>68.155908965517241</v>
      </c>
      <c r="S26" s="340">
        <v>88.28961978160919</v>
      </c>
      <c r="T26" s="340"/>
      <c r="U26" s="340"/>
      <c r="V26" s="340">
        <v>60.752461599999997</v>
      </c>
      <c r="W26" s="340"/>
      <c r="X26" s="340">
        <v>89.218721000000002</v>
      </c>
      <c r="Y26" s="340" t="s">
        <v>706</v>
      </c>
      <c r="Z26" s="340"/>
      <c r="AA26" s="340">
        <v>78.866666699999996</v>
      </c>
      <c r="AB26" s="340">
        <v>79.5</v>
      </c>
      <c r="AC26" s="340">
        <v>102.19</v>
      </c>
      <c r="AD26" s="340">
        <v>85.295000000000002</v>
      </c>
      <c r="AE26" s="340"/>
      <c r="AF26" s="340"/>
      <c r="AG26" s="341">
        <f t="shared" si="16"/>
        <v>76.639843218693841</v>
      </c>
      <c r="AH26" s="342">
        <f t="shared" si="0"/>
        <v>17</v>
      </c>
      <c r="AI26" s="341">
        <f t="shared" si="17"/>
        <v>70.12117113471264</v>
      </c>
      <c r="AJ26" s="343">
        <f t="shared" si="1"/>
        <v>29</v>
      </c>
      <c r="AK26" s="344"/>
      <c r="AL26" s="345"/>
      <c r="AM26" s="346">
        <v>58.2</v>
      </c>
      <c r="AN26" s="346"/>
      <c r="AO26" s="346"/>
      <c r="AP26" s="346"/>
      <c r="AQ26" s="340">
        <v>51.093333299999998</v>
      </c>
      <c r="AR26" s="340">
        <v>55</v>
      </c>
      <c r="AS26" s="340">
        <v>55</v>
      </c>
      <c r="AT26" s="340">
        <v>52.341372999999997</v>
      </c>
      <c r="AU26" s="340"/>
      <c r="AV26" s="340">
        <v>60.8</v>
      </c>
      <c r="AW26" s="340">
        <v>60.760784000000001</v>
      </c>
      <c r="AX26" s="340">
        <v>59.391494999999999</v>
      </c>
      <c r="AY26" s="340"/>
      <c r="AZ26" s="340">
        <v>57.821387556542099</v>
      </c>
      <c r="BA26" s="340"/>
      <c r="BB26" s="340">
        <v>58.8</v>
      </c>
      <c r="BC26" s="340">
        <v>58.75</v>
      </c>
      <c r="BD26" s="340"/>
      <c r="BE26" s="340"/>
      <c r="BF26" s="340">
        <v>55</v>
      </c>
      <c r="BG26" s="340"/>
      <c r="BH26" s="340">
        <v>62.5</v>
      </c>
      <c r="BI26" s="340">
        <v>61.8</v>
      </c>
      <c r="BJ26" s="340"/>
      <c r="BK26" s="340">
        <v>60.1</v>
      </c>
      <c r="BL26" s="340"/>
      <c r="BM26" s="340">
        <v>60.671999999999997</v>
      </c>
      <c r="BN26" s="340">
        <v>62.05</v>
      </c>
      <c r="BO26" s="340">
        <v>60.7</v>
      </c>
      <c r="BP26" s="340"/>
      <c r="BQ26" s="341">
        <f t="shared" si="2"/>
        <v>58.376687380919002</v>
      </c>
      <c r="BR26" s="342">
        <f t="shared" si="3"/>
        <v>5</v>
      </c>
      <c r="BS26" s="347"/>
      <c r="BT26" s="348"/>
      <c r="BU26" s="340">
        <v>118</v>
      </c>
      <c r="BV26" s="340"/>
      <c r="BW26" s="340"/>
      <c r="BX26" s="340"/>
      <c r="BY26" s="340">
        <v>101</v>
      </c>
      <c r="BZ26" s="340">
        <v>102</v>
      </c>
      <c r="CA26" s="340">
        <v>105</v>
      </c>
      <c r="CB26" s="340">
        <v>132.16</v>
      </c>
      <c r="CC26" s="340">
        <v>135</v>
      </c>
      <c r="CD26" s="340">
        <v>140</v>
      </c>
      <c r="CE26" s="340"/>
      <c r="CF26" s="340">
        <v>130.5</v>
      </c>
      <c r="CG26" s="340">
        <v>94.5</v>
      </c>
      <c r="CH26" s="340"/>
      <c r="CI26" s="340"/>
      <c r="CJ26" s="340"/>
      <c r="CK26" s="340"/>
      <c r="CL26" s="340">
        <v>116</v>
      </c>
      <c r="CM26" s="340"/>
      <c r="CN26" s="340">
        <v>121</v>
      </c>
      <c r="CO26" s="379"/>
      <c r="CP26" s="379">
        <v>132</v>
      </c>
      <c r="CQ26" s="340">
        <v>129</v>
      </c>
      <c r="CR26" s="340"/>
      <c r="CS26" s="340"/>
      <c r="CT26" s="340">
        <v>114</v>
      </c>
      <c r="CU26" s="350">
        <f t="shared" si="4"/>
        <v>121.80500000000001</v>
      </c>
      <c r="CV26" s="342">
        <f t="shared" si="5"/>
        <v>17</v>
      </c>
      <c r="CW26" s="347"/>
      <c r="CX26" s="348"/>
      <c r="CY26" s="346">
        <v>31</v>
      </c>
      <c r="CZ26" s="346"/>
      <c r="DA26" s="346"/>
      <c r="DB26" s="340">
        <v>38</v>
      </c>
      <c r="DC26" s="340">
        <v>34</v>
      </c>
      <c r="DD26" s="340">
        <v>36</v>
      </c>
      <c r="DE26" s="340">
        <v>31.56</v>
      </c>
      <c r="DF26" s="340">
        <v>33.070866141732282</v>
      </c>
      <c r="DG26" s="340"/>
      <c r="DH26" s="340"/>
      <c r="DI26" s="340">
        <v>33.309035444199125</v>
      </c>
      <c r="DJ26" s="340"/>
      <c r="DK26" s="340"/>
      <c r="DL26" s="340"/>
      <c r="DM26" s="340"/>
      <c r="DN26" s="340">
        <v>41</v>
      </c>
      <c r="DO26" s="340"/>
      <c r="DP26" s="340">
        <v>39.763779499999998</v>
      </c>
      <c r="DQ26" s="340"/>
      <c r="DR26" s="351">
        <v>32.5</v>
      </c>
      <c r="DS26" s="340">
        <v>32</v>
      </c>
      <c r="DT26" s="340">
        <v>33</v>
      </c>
      <c r="DU26" s="340"/>
      <c r="DV26" s="340"/>
      <c r="DW26" s="350">
        <f t="shared" si="6"/>
        <v>34.600306757160951</v>
      </c>
      <c r="DX26" s="342">
        <f t="shared" si="7"/>
        <v>14</v>
      </c>
      <c r="DY26" s="347"/>
      <c r="DZ26" s="353"/>
      <c r="EA26" s="354">
        <v>2</v>
      </c>
      <c r="EB26" s="354"/>
      <c r="EC26" s="354">
        <v>9</v>
      </c>
      <c r="ED26" s="354">
        <v>6</v>
      </c>
      <c r="EE26" s="354"/>
      <c r="EF26" s="354"/>
      <c r="EG26" s="354"/>
      <c r="EH26" s="355">
        <v>4</v>
      </c>
      <c r="EI26" s="355"/>
      <c r="EJ26" s="355"/>
      <c r="EK26" s="355"/>
      <c r="EL26" s="355"/>
      <c r="EM26" s="355"/>
      <c r="EN26" s="355"/>
      <c r="EO26" s="355">
        <v>3</v>
      </c>
      <c r="EP26" s="355">
        <v>1</v>
      </c>
      <c r="EQ26" s="340"/>
      <c r="ER26" s="340"/>
      <c r="ES26" s="341">
        <f t="shared" si="8"/>
        <v>4.166666666666667</v>
      </c>
      <c r="ET26" s="342">
        <f t="shared" si="9"/>
        <v>32</v>
      </c>
      <c r="EU26" s="347"/>
      <c r="EV26" s="353"/>
      <c r="EW26" s="354"/>
      <c r="EX26" s="354"/>
      <c r="EY26" s="354"/>
      <c r="EZ26" s="354"/>
      <c r="FA26" s="357"/>
      <c r="FB26" s="345"/>
      <c r="FC26" s="346"/>
      <c r="FD26" s="353"/>
      <c r="FE26" s="355"/>
      <c r="FF26" s="355"/>
      <c r="FG26" s="355"/>
      <c r="FH26" s="355">
        <v>0</v>
      </c>
      <c r="FI26" s="355"/>
      <c r="FJ26" s="355">
        <v>0.33333333333333331</v>
      </c>
      <c r="FK26" s="355"/>
      <c r="FL26" s="355"/>
      <c r="FM26" s="355">
        <v>0</v>
      </c>
      <c r="FN26" s="355">
        <v>9</v>
      </c>
      <c r="FO26" s="355">
        <v>6.5</v>
      </c>
      <c r="FP26" s="355">
        <v>0</v>
      </c>
      <c r="FQ26" s="355"/>
      <c r="FR26" s="355"/>
      <c r="FS26" s="341">
        <f t="shared" si="18"/>
        <v>2.6388888888888888</v>
      </c>
      <c r="FT26" s="342">
        <f t="shared" si="10"/>
        <v>22</v>
      </c>
      <c r="FU26" s="347"/>
      <c r="FV26" s="348"/>
      <c r="FW26" s="346">
        <v>7</v>
      </c>
      <c r="FX26" s="346">
        <v>9</v>
      </c>
      <c r="FY26" s="355"/>
      <c r="FZ26" s="340"/>
      <c r="GA26" s="340">
        <v>9</v>
      </c>
      <c r="GB26" s="340">
        <v>0</v>
      </c>
      <c r="GC26" s="340"/>
      <c r="GD26" s="340"/>
      <c r="GE26" s="341">
        <f t="shared" si="11"/>
        <v>6.25</v>
      </c>
      <c r="GF26" s="358">
        <f t="shared" si="12"/>
        <v>33</v>
      </c>
      <c r="GG26" s="359">
        <v>0</v>
      </c>
      <c r="GH26" s="360"/>
      <c r="GI26" s="361"/>
      <c r="GJ26" s="362"/>
      <c r="GK26" s="363"/>
      <c r="GL26" s="364"/>
      <c r="GM26" s="354">
        <v>0</v>
      </c>
      <c r="GN26" s="354">
        <v>0</v>
      </c>
      <c r="GO26" s="354"/>
      <c r="GP26" s="355"/>
      <c r="GQ26" s="355">
        <v>1</v>
      </c>
      <c r="GR26" s="355">
        <v>0</v>
      </c>
      <c r="GS26" s="355">
        <v>0</v>
      </c>
      <c r="GT26" s="355">
        <v>0</v>
      </c>
      <c r="GU26" s="341">
        <f t="shared" si="19"/>
        <v>0.16666666666666666</v>
      </c>
      <c r="GV26" s="342">
        <f t="shared" si="13"/>
        <v>5</v>
      </c>
      <c r="GW26" s="357"/>
      <c r="GX26" s="357"/>
      <c r="GY26" s="380" t="e">
        <f t="shared" si="20"/>
        <v>#DIV/0!</v>
      </c>
      <c r="GZ26" s="353"/>
      <c r="HA26" s="354"/>
      <c r="HB26" s="355"/>
      <c r="HC26" s="341" t="e">
        <f t="shared" si="21"/>
        <v>#DIV/0!</v>
      </c>
      <c r="HD26" s="353"/>
      <c r="HE26" s="354"/>
      <c r="HF26" s="355"/>
      <c r="HG26" s="341" t="e">
        <f t="shared" si="22"/>
        <v>#DIV/0!</v>
      </c>
      <c r="HH26" s="353"/>
      <c r="HI26" s="354"/>
      <c r="HJ26" s="355">
        <v>1.5</v>
      </c>
      <c r="HK26" s="355"/>
      <c r="HL26" s="341">
        <f t="shared" si="23"/>
        <v>1.5</v>
      </c>
      <c r="HM26" s="353"/>
      <c r="HN26" s="354"/>
      <c r="HO26" s="354">
        <v>2.69</v>
      </c>
      <c r="HP26" s="355">
        <v>8</v>
      </c>
      <c r="HQ26" s="354">
        <v>3</v>
      </c>
      <c r="HR26" s="355">
        <v>1</v>
      </c>
      <c r="HS26" s="355">
        <v>1.75</v>
      </c>
      <c r="HT26" s="369">
        <f t="shared" si="14"/>
        <v>3.2879999999999994</v>
      </c>
      <c r="HU26" s="353">
        <v>1.67</v>
      </c>
      <c r="HV26" s="354">
        <v>2.5</v>
      </c>
      <c r="HW26" s="354">
        <v>4.5</v>
      </c>
      <c r="HX26" s="355">
        <v>0.44444444444444442</v>
      </c>
      <c r="HY26" s="381">
        <v>0.66666666666666663</v>
      </c>
      <c r="HZ26" s="381">
        <v>1</v>
      </c>
      <c r="IA26" s="381"/>
      <c r="IB26" s="382">
        <f t="shared" si="24"/>
        <v>1.7968518518518517</v>
      </c>
      <c r="IC26" s="353"/>
      <c r="ID26" s="355">
        <v>3.5</v>
      </c>
      <c r="IE26" s="355"/>
      <c r="IF26" s="355"/>
      <c r="IG26" s="382">
        <f t="shared" si="15"/>
        <v>3.5</v>
      </c>
      <c r="IH26" s="383"/>
      <c r="II26" s="384"/>
      <c r="IJ26" s="384"/>
      <c r="IK26" s="385"/>
      <c r="IL26" s="386"/>
      <c r="IM26" s="376"/>
      <c r="IN26" s="377"/>
      <c r="IO26" s="378"/>
    </row>
    <row r="27" spans="1:249" ht="12" customHeight="1">
      <c r="A27" s="338">
        <v>23</v>
      </c>
      <c r="B27" s="339" t="s">
        <v>86</v>
      </c>
      <c r="C27" s="340">
        <v>67.099999999999994</v>
      </c>
      <c r="D27" s="340"/>
      <c r="E27" s="340"/>
      <c r="F27" s="340"/>
      <c r="G27" s="340">
        <v>58.6666667</v>
      </c>
      <c r="H27" s="340">
        <v>95.3</v>
      </c>
      <c r="I27" s="340">
        <v>77.3</v>
      </c>
      <c r="J27" s="340">
        <v>46.72</v>
      </c>
      <c r="K27" s="340">
        <v>41.059920378936383</v>
      </c>
      <c r="L27" s="340">
        <v>74.682229684180371</v>
      </c>
      <c r="M27" s="340">
        <v>93.5</v>
      </c>
      <c r="N27" s="340">
        <v>74.906083233198331</v>
      </c>
      <c r="O27" s="340"/>
      <c r="P27" s="340"/>
      <c r="Q27" s="340">
        <v>79.009603650945124</v>
      </c>
      <c r="R27" s="340">
        <v>62.792942758620683</v>
      </c>
      <c r="S27" s="340">
        <v>90.490479448275835</v>
      </c>
      <c r="T27" s="340"/>
      <c r="U27" s="340"/>
      <c r="V27" s="340">
        <v>62.471206899999999</v>
      </c>
      <c r="W27" s="340"/>
      <c r="X27" s="340">
        <v>76.962422700000005</v>
      </c>
      <c r="Y27" s="340">
        <v>75.332535396962768</v>
      </c>
      <c r="Z27" s="340"/>
      <c r="AA27" s="340">
        <v>73.466666700000005</v>
      </c>
      <c r="AB27" s="340">
        <v>77.5</v>
      </c>
      <c r="AC27" s="340">
        <v>104.88500000000001</v>
      </c>
      <c r="AD27" s="340">
        <v>74.855000000000004</v>
      </c>
      <c r="AE27" s="340"/>
      <c r="AF27" s="340"/>
      <c r="AG27" s="341">
        <f t="shared" si="16"/>
        <v>74.052671450058924</v>
      </c>
      <c r="AH27" s="342">
        <f t="shared" si="0"/>
        <v>26</v>
      </c>
      <c r="AI27" s="341">
        <f t="shared" si="17"/>
        <v>74.343871850689666</v>
      </c>
      <c r="AJ27" s="343">
        <f t="shared" si="1"/>
        <v>21</v>
      </c>
      <c r="AK27" s="344"/>
      <c r="AL27" s="345"/>
      <c r="AM27" s="346">
        <v>57.7</v>
      </c>
      <c r="AN27" s="346"/>
      <c r="AO27" s="346"/>
      <c r="AP27" s="346"/>
      <c r="AQ27" s="340">
        <v>49.066666699999999</v>
      </c>
      <c r="AR27" s="340">
        <v>59</v>
      </c>
      <c r="AS27" s="340">
        <v>60</v>
      </c>
      <c r="AT27" s="340">
        <v>51.029193999999997</v>
      </c>
      <c r="AU27" s="340"/>
      <c r="AV27" s="340">
        <v>58.9</v>
      </c>
      <c r="AW27" s="340">
        <v>59.024850999999998</v>
      </c>
      <c r="AX27" s="340">
        <v>54.417088</v>
      </c>
      <c r="AY27" s="340"/>
      <c r="AZ27" s="340">
        <v>59.310259798643735</v>
      </c>
      <c r="BA27" s="340"/>
      <c r="BB27" s="340">
        <v>58.4</v>
      </c>
      <c r="BC27" s="340">
        <v>57.755000000000003</v>
      </c>
      <c r="BD27" s="340"/>
      <c r="BE27" s="340"/>
      <c r="BF27" s="340">
        <v>55</v>
      </c>
      <c r="BG27" s="340"/>
      <c r="BH27" s="340">
        <v>61.05</v>
      </c>
      <c r="BI27" s="340">
        <v>58.9</v>
      </c>
      <c r="BJ27" s="340"/>
      <c r="BK27" s="340">
        <v>57.6</v>
      </c>
      <c r="BL27" s="340"/>
      <c r="BM27" s="340">
        <v>59.04</v>
      </c>
      <c r="BN27" s="340">
        <v>61.65</v>
      </c>
      <c r="BO27" s="340">
        <v>58.95</v>
      </c>
      <c r="BP27" s="340"/>
      <c r="BQ27" s="341">
        <f t="shared" si="2"/>
        <v>57.599614416591308</v>
      </c>
      <c r="BR27" s="342">
        <f t="shared" si="3"/>
        <v>13</v>
      </c>
      <c r="BS27" s="347"/>
      <c r="BT27" s="348"/>
      <c r="BU27" s="340">
        <v>118</v>
      </c>
      <c r="BV27" s="340"/>
      <c r="BW27" s="340"/>
      <c r="BX27" s="340"/>
      <c r="BY27" s="340">
        <v>96</v>
      </c>
      <c r="BZ27" s="340">
        <v>110</v>
      </c>
      <c r="CA27" s="340">
        <v>105</v>
      </c>
      <c r="CB27" s="340">
        <v>130.77000000000001</v>
      </c>
      <c r="CC27" s="340">
        <v>136</v>
      </c>
      <c r="CD27" s="340">
        <v>139.5</v>
      </c>
      <c r="CE27" s="340"/>
      <c r="CF27" s="340">
        <v>128.5</v>
      </c>
      <c r="CG27" s="340">
        <v>94</v>
      </c>
      <c r="CH27" s="340"/>
      <c r="CI27" s="340"/>
      <c r="CJ27" s="340"/>
      <c r="CK27" s="340"/>
      <c r="CL27" s="340">
        <v>115</v>
      </c>
      <c r="CM27" s="340"/>
      <c r="CN27" s="340">
        <v>120</v>
      </c>
      <c r="CO27" s="379"/>
      <c r="CP27" s="379">
        <v>132</v>
      </c>
      <c r="CQ27" s="340">
        <v>127.5</v>
      </c>
      <c r="CR27" s="340"/>
      <c r="CS27" s="340"/>
      <c r="CT27" s="340">
        <v>113</v>
      </c>
      <c r="CU27" s="350">
        <f t="shared" si="4"/>
        <v>121.52249999999999</v>
      </c>
      <c r="CV27" s="342">
        <f t="shared" si="5"/>
        <v>14</v>
      </c>
      <c r="CW27" s="347"/>
      <c r="CX27" s="348"/>
      <c r="CY27" s="346">
        <v>34</v>
      </c>
      <c r="CZ27" s="346"/>
      <c r="DA27" s="346"/>
      <c r="DB27" s="340">
        <v>33</v>
      </c>
      <c r="DC27" s="340">
        <v>35</v>
      </c>
      <c r="DD27" s="340">
        <v>40</v>
      </c>
      <c r="DE27" s="340">
        <v>31.27</v>
      </c>
      <c r="DF27" s="340">
        <v>33.661417322834644</v>
      </c>
      <c r="DG27" s="340"/>
      <c r="DH27" s="340"/>
      <c r="DI27" s="340">
        <v>33.975398120593468</v>
      </c>
      <c r="DJ27" s="340"/>
      <c r="DK27" s="340"/>
      <c r="DL27" s="340"/>
      <c r="DM27" s="340"/>
      <c r="DN27" s="340">
        <v>42</v>
      </c>
      <c r="DO27" s="340"/>
      <c r="DP27" s="340">
        <v>37.401574799999999</v>
      </c>
      <c r="DQ27" s="340"/>
      <c r="DR27" s="351">
        <v>33</v>
      </c>
      <c r="DS27" s="340">
        <v>33.5</v>
      </c>
      <c r="DT27" s="340">
        <v>34</v>
      </c>
      <c r="DU27" s="340"/>
      <c r="DV27" s="340"/>
      <c r="DW27" s="350">
        <f t="shared" si="6"/>
        <v>35.067365853619009</v>
      </c>
      <c r="DX27" s="342">
        <f t="shared" si="7"/>
        <v>21</v>
      </c>
      <c r="DY27" s="347"/>
      <c r="DZ27" s="353"/>
      <c r="EA27" s="354">
        <v>0</v>
      </c>
      <c r="EB27" s="354"/>
      <c r="EC27" s="354">
        <v>2</v>
      </c>
      <c r="ED27" s="354">
        <v>3</v>
      </c>
      <c r="EE27" s="354"/>
      <c r="EF27" s="354"/>
      <c r="EG27" s="354"/>
      <c r="EH27" s="355">
        <v>3.5</v>
      </c>
      <c r="EI27" s="355"/>
      <c r="EJ27" s="355"/>
      <c r="EK27" s="355"/>
      <c r="EL27" s="355"/>
      <c r="EM27" s="355"/>
      <c r="EN27" s="355"/>
      <c r="EO27" s="355">
        <v>2</v>
      </c>
      <c r="EP27" s="355">
        <v>1</v>
      </c>
      <c r="EQ27" s="340"/>
      <c r="ER27" s="340"/>
      <c r="ES27" s="341">
        <f t="shared" si="8"/>
        <v>1.9166666666666667</v>
      </c>
      <c r="ET27" s="342">
        <f t="shared" si="9"/>
        <v>9</v>
      </c>
      <c r="EU27" s="347"/>
      <c r="EV27" s="353"/>
      <c r="EW27" s="354"/>
      <c r="EX27" s="354"/>
      <c r="EY27" s="354"/>
      <c r="EZ27" s="354"/>
      <c r="FA27" s="357"/>
      <c r="FB27" s="345"/>
      <c r="FC27" s="346"/>
      <c r="FD27" s="353"/>
      <c r="FE27" s="355"/>
      <c r="FF27" s="355"/>
      <c r="FG27" s="355">
        <v>8</v>
      </c>
      <c r="FH27" s="355">
        <v>0</v>
      </c>
      <c r="FI27" s="355"/>
      <c r="FJ27" s="355">
        <v>0.66666666666666663</v>
      </c>
      <c r="FK27" s="355"/>
      <c r="FL27" s="355"/>
      <c r="FM27" s="355">
        <v>6</v>
      </c>
      <c r="FN27" s="355">
        <v>3</v>
      </c>
      <c r="FO27" s="355">
        <v>2.5</v>
      </c>
      <c r="FP27" s="355">
        <v>1</v>
      </c>
      <c r="FQ27" s="355"/>
      <c r="FR27" s="355"/>
      <c r="FS27" s="341">
        <f t="shared" si="18"/>
        <v>3.0238095238095233</v>
      </c>
      <c r="FT27" s="342">
        <f t="shared" si="10"/>
        <v>24</v>
      </c>
      <c r="FU27" s="347"/>
      <c r="FV27" s="348"/>
      <c r="FW27" s="346">
        <v>3</v>
      </c>
      <c r="FX27" s="346"/>
      <c r="FY27" s="355"/>
      <c r="FZ27" s="340"/>
      <c r="GA27" s="340">
        <v>8</v>
      </c>
      <c r="GB27" s="340">
        <v>0</v>
      </c>
      <c r="GC27" s="340"/>
      <c r="GD27" s="340"/>
      <c r="GE27" s="341">
        <f t="shared" si="11"/>
        <v>3.6666666666666665</v>
      </c>
      <c r="GF27" s="358">
        <f t="shared" si="12"/>
        <v>27</v>
      </c>
      <c r="GG27" s="359">
        <v>0</v>
      </c>
      <c r="GH27" s="360"/>
      <c r="GI27" s="361"/>
      <c r="GJ27" s="362"/>
      <c r="GK27" s="363"/>
      <c r="GL27" s="364"/>
      <c r="GM27" s="354">
        <v>0</v>
      </c>
      <c r="GN27" s="354">
        <v>0</v>
      </c>
      <c r="GO27" s="354"/>
      <c r="GP27" s="355"/>
      <c r="GQ27" s="355">
        <v>0</v>
      </c>
      <c r="GR27" s="355">
        <v>0</v>
      </c>
      <c r="GS27" s="355">
        <v>0</v>
      </c>
      <c r="GT27" s="355">
        <v>0</v>
      </c>
      <c r="GU27" s="341">
        <f t="shared" si="19"/>
        <v>0</v>
      </c>
      <c r="GV27" s="342">
        <f t="shared" si="13"/>
        <v>1</v>
      </c>
      <c r="GW27" s="357"/>
      <c r="GX27" s="357"/>
      <c r="GY27" s="380" t="e">
        <f t="shared" si="20"/>
        <v>#DIV/0!</v>
      </c>
      <c r="GZ27" s="353"/>
      <c r="HA27" s="354"/>
      <c r="HB27" s="355"/>
      <c r="HC27" s="341" t="e">
        <f t="shared" si="21"/>
        <v>#DIV/0!</v>
      </c>
      <c r="HD27" s="353"/>
      <c r="HE27" s="354"/>
      <c r="HF27" s="355"/>
      <c r="HG27" s="341" t="e">
        <f t="shared" si="22"/>
        <v>#DIV/0!</v>
      </c>
      <c r="HH27" s="353"/>
      <c r="HI27" s="354"/>
      <c r="HJ27" s="355">
        <v>1.5</v>
      </c>
      <c r="HK27" s="355"/>
      <c r="HL27" s="341">
        <f t="shared" si="23"/>
        <v>1.5</v>
      </c>
      <c r="HM27" s="353"/>
      <c r="HN27" s="354"/>
      <c r="HO27" s="354">
        <v>6.71</v>
      </c>
      <c r="HP27" s="355">
        <v>7</v>
      </c>
      <c r="HQ27" s="354">
        <v>2</v>
      </c>
      <c r="HR27" s="355">
        <v>1</v>
      </c>
      <c r="HS27" s="355">
        <v>3.75</v>
      </c>
      <c r="HT27" s="369">
        <f t="shared" si="14"/>
        <v>4.0920000000000005</v>
      </c>
      <c r="HU27" s="353">
        <v>1.67</v>
      </c>
      <c r="HV27" s="354">
        <v>4</v>
      </c>
      <c r="HW27" s="354">
        <v>5</v>
      </c>
      <c r="HX27" s="355">
        <v>1</v>
      </c>
      <c r="HY27" s="381">
        <v>1.3333333333333333</v>
      </c>
      <c r="HZ27" s="381">
        <v>2</v>
      </c>
      <c r="IA27" s="381"/>
      <c r="IB27" s="382">
        <f t="shared" si="24"/>
        <v>2.5005555555555556</v>
      </c>
      <c r="IC27" s="353"/>
      <c r="ID27" s="355">
        <v>5</v>
      </c>
      <c r="IE27" s="355"/>
      <c r="IF27" s="355"/>
      <c r="IG27" s="382">
        <f t="shared" si="15"/>
        <v>5</v>
      </c>
      <c r="IH27" s="383"/>
      <c r="II27" s="384"/>
      <c r="IJ27" s="384"/>
      <c r="IK27" s="385"/>
      <c r="IL27" s="386"/>
      <c r="IM27" s="376"/>
      <c r="IN27" s="377"/>
      <c r="IO27" s="378"/>
    </row>
    <row r="28" spans="1:249" ht="12" customHeight="1">
      <c r="A28" s="338">
        <v>24</v>
      </c>
      <c r="B28" s="339" t="s">
        <v>88</v>
      </c>
      <c r="C28" s="340">
        <v>72.599999999999994</v>
      </c>
      <c r="D28" s="340"/>
      <c r="E28" s="340"/>
      <c r="F28" s="340"/>
      <c r="G28" s="340">
        <v>65.333333300000007</v>
      </c>
      <c r="H28" s="340">
        <v>108.6</v>
      </c>
      <c r="I28" s="340">
        <v>110.9</v>
      </c>
      <c r="J28" s="340">
        <v>39.9</v>
      </c>
      <c r="K28" s="340">
        <v>33.596655435260118</v>
      </c>
      <c r="L28" s="340">
        <v>92.223141403520373</v>
      </c>
      <c r="M28" s="340">
        <v>82.2</v>
      </c>
      <c r="N28" s="340">
        <v>57.631384325733279</v>
      </c>
      <c r="O28" s="340"/>
      <c r="P28" s="340"/>
      <c r="Q28" s="340">
        <v>95.876814536007885</v>
      </c>
      <c r="R28" s="340">
        <v>88.638537931034477</v>
      </c>
      <c r="S28" s="340">
        <v>96.631432534482741</v>
      </c>
      <c r="T28" s="340"/>
      <c r="U28" s="340"/>
      <c r="V28" s="340">
        <v>68.625235599999996</v>
      </c>
      <c r="W28" s="340"/>
      <c r="X28" s="340">
        <v>91.540835599999994</v>
      </c>
      <c r="Y28" s="340">
        <v>100.94667303479139</v>
      </c>
      <c r="Z28" s="340"/>
      <c r="AA28" s="340">
        <v>91.033333299999995</v>
      </c>
      <c r="AB28" s="340">
        <v>85.7</v>
      </c>
      <c r="AC28" s="340">
        <v>120.05500000000001</v>
      </c>
      <c r="AD28" s="340">
        <v>89.33</v>
      </c>
      <c r="AE28" s="340"/>
      <c r="AF28" s="340"/>
      <c r="AG28" s="341">
        <f t="shared" si="16"/>
        <v>83.755914578991081</v>
      </c>
      <c r="AH28" s="342">
        <f t="shared" si="0"/>
        <v>4</v>
      </c>
      <c r="AI28" s="341">
        <f t="shared" si="17"/>
        <v>87.789937496551744</v>
      </c>
      <c r="AJ28" s="343">
        <f t="shared" si="1"/>
        <v>1</v>
      </c>
      <c r="AK28" s="344"/>
      <c r="AL28" s="345"/>
      <c r="AM28" s="346">
        <v>58</v>
      </c>
      <c r="AN28" s="346"/>
      <c r="AO28" s="346"/>
      <c r="AP28" s="346"/>
      <c r="AQ28" s="340">
        <v>53.9733333</v>
      </c>
      <c r="AR28" s="340">
        <v>60</v>
      </c>
      <c r="AS28" s="340">
        <v>59</v>
      </c>
      <c r="AT28" s="340">
        <v>49</v>
      </c>
      <c r="AU28" s="340"/>
      <c r="AV28" s="340">
        <v>56.3</v>
      </c>
      <c r="AW28" s="340">
        <v>59.030859</v>
      </c>
      <c r="AX28" s="340">
        <v>52.154288999999999</v>
      </c>
      <c r="AY28" s="340"/>
      <c r="AZ28" s="340">
        <v>56.8993115099805</v>
      </c>
      <c r="BA28" s="340"/>
      <c r="BB28" s="340">
        <v>60.8</v>
      </c>
      <c r="BC28" s="340">
        <v>57.79</v>
      </c>
      <c r="BD28" s="340"/>
      <c r="BE28" s="340"/>
      <c r="BF28" s="340">
        <v>56</v>
      </c>
      <c r="BG28" s="340"/>
      <c r="BH28" s="340">
        <v>61.8</v>
      </c>
      <c r="BI28" s="340">
        <v>62.6</v>
      </c>
      <c r="BJ28" s="340"/>
      <c r="BK28" s="340">
        <v>59.9</v>
      </c>
      <c r="BL28" s="340"/>
      <c r="BM28" s="340">
        <v>59.231999999999999</v>
      </c>
      <c r="BN28" s="340">
        <v>62</v>
      </c>
      <c r="BO28" s="340">
        <v>60.5</v>
      </c>
      <c r="BP28" s="340"/>
      <c r="BQ28" s="341">
        <f t="shared" si="2"/>
        <v>58.05443293388781</v>
      </c>
      <c r="BR28" s="342">
        <f t="shared" si="3"/>
        <v>8</v>
      </c>
      <c r="BS28" s="347"/>
      <c r="BT28" s="348"/>
      <c r="BU28" s="340">
        <v>118</v>
      </c>
      <c r="BV28" s="340"/>
      <c r="BW28" s="340"/>
      <c r="BX28" s="340"/>
      <c r="BY28" s="340">
        <v>96</v>
      </c>
      <c r="BZ28" s="340">
        <v>109</v>
      </c>
      <c r="CA28" s="340">
        <v>100</v>
      </c>
      <c r="CB28" s="340">
        <v>133.52000000000001</v>
      </c>
      <c r="CC28" s="340">
        <v>136</v>
      </c>
      <c r="CD28" s="340">
        <v>141</v>
      </c>
      <c r="CE28" s="340"/>
      <c r="CF28" s="340">
        <v>132.5</v>
      </c>
      <c r="CG28" s="340">
        <v>91</v>
      </c>
      <c r="CH28" s="340"/>
      <c r="CI28" s="340"/>
      <c r="CJ28" s="340"/>
      <c r="CK28" s="340"/>
      <c r="CL28" s="340">
        <v>112</v>
      </c>
      <c r="CM28" s="340"/>
      <c r="CN28" s="340">
        <v>120</v>
      </c>
      <c r="CO28" s="379"/>
      <c r="CP28" s="379">
        <v>132</v>
      </c>
      <c r="CQ28" s="340">
        <v>128</v>
      </c>
      <c r="CR28" s="340"/>
      <c r="CS28" s="340"/>
      <c r="CT28" s="340">
        <v>113</v>
      </c>
      <c r="CU28" s="350">
        <f t="shared" si="4"/>
        <v>121.50166666666667</v>
      </c>
      <c r="CV28" s="342">
        <f t="shared" si="5"/>
        <v>12</v>
      </c>
      <c r="CW28" s="347"/>
      <c r="CX28" s="348"/>
      <c r="CY28" s="346">
        <v>35</v>
      </c>
      <c r="CZ28" s="346"/>
      <c r="DA28" s="346"/>
      <c r="DB28" s="340">
        <v>37</v>
      </c>
      <c r="DC28" s="340">
        <v>37</v>
      </c>
      <c r="DD28" s="340">
        <v>35</v>
      </c>
      <c r="DE28" s="340">
        <v>30.68</v>
      </c>
      <c r="DF28" s="340">
        <v>31.496062992125985</v>
      </c>
      <c r="DG28" s="340"/>
      <c r="DH28" s="340"/>
      <c r="DI28" s="340">
        <v>34.473014196879035</v>
      </c>
      <c r="DJ28" s="340"/>
      <c r="DK28" s="340"/>
      <c r="DL28" s="340"/>
      <c r="DM28" s="340"/>
      <c r="DN28" s="340">
        <v>37</v>
      </c>
      <c r="DO28" s="340"/>
      <c r="DP28" s="340">
        <v>37.007874000000001</v>
      </c>
      <c r="DQ28" s="340"/>
      <c r="DR28" s="351">
        <v>31.5</v>
      </c>
      <c r="DS28" s="340">
        <v>31.5</v>
      </c>
      <c r="DT28" s="340">
        <v>32.5</v>
      </c>
      <c r="DU28" s="340"/>
      <c r="DV28" s="340"/>
      <c r="DW28" s="350">
        <f t="shared" si="6"/>
        <v>34.179745932417084</v>
      </c>
      <c r="DX28" s="342">
        <f t="shared" si="7"/>
        <v>12</v>
      </c>
      <c r="DY28" s="347"/>
      <c r="DZ28" s="353"/>
      <c r="EA28" s="354">
        <v>0</v>
      </c>
      <c r="EB28" s="354"/>
      <c r="EC28" s="354">
        <v>9</v>
      </c>
      <c r="ED28" s="354">
        <v>3</v>
      </c>
      <c r="EE28" s="354"/>
      <c r="EF28" s="354"/>
      <c r="EG28" s="354"/>
      <c r="EH28" s="355">
        <v>3</v>
      </c>
      <c r="EI28" s="355"/>
      <c r="EJ28" s="355"/>
      <c r="EK28" s="355"/>
      <c r="EL28" s="355"/>
      <c r="EM28" s="355"/>
      <c r="EN28" s="355"/>
      <c r="EO28" s="355">
        <v>1.5</v>
      </c>
      <c r="EP28" s="355">
        <v>0</v>
      </c>
      <c r="EQ28" s="340"/>
      <c r="ER28" s="340"/>
      <c r="ES28" s="341">
        <f t="shared" si="8"/>
        <v>2.75</v>
      </c>
      <c r="ET28" s="342">
        <f t="shared" si="9"/>
        <v>27</v>
      </c>
      <c r="EU28" s="347"/>
      <c r="EV28" s="353"/>
      <c r="EW28" s="354"/>
      <c r="EX28" s="354"/>
      <c r="EY28" s="354"/>
      <c r="EZ28" s="354"/>
      <c r="FA28" s="357"/>
      <c r="FB28" s="345"/>
      <c r="FC28" s="346"/>
      <c r="FD28" s="353"/>
      <c r="FE28" s="355"/>
      <c r="FF28" s="355"/>
      <c r="FG28" s="355">
        <v>0</v>
      </c>
      <c r="FH28" s="355">
        <v>0</v>
      </c>
      <c r="FI28" s="355"/>
      <c r="FJ28" s="355">
        <v>0</v>
      </c>
      <c r="FK28" s="355"/>
      <c r="FL28" s="355"/>
      <c r="FM28" s="355">
        <v>0.5</v>
      </c>
      <c r="FN28" s="355">
        <v>0</v>
      </c>
      <c r="FO28" s="355">
        <v>1</v>
      </c>
      <c r="FP28" s="355">
        <v>0</v>
      </c>
      <c r="FQ28" s="355"/>
      <c r="FR28" s="355"/>
      <c r="FS28" s="341">
        <f t="shared" si="18"/>
        <v>0.21428571428571427</v>
      </c>
      <c r="FT28" s="342">
        <f t="shared" si="10"/>
        <v>3</v>
      </c>
      <c r="FU28" s="347"/>
      <c r="FV28" s="348"/>
      <c r="FW28" s="346">
        <v>1</v>
      </c>
      <c r="FX28" s="346">
        <v>3</v>
      </c>
      <c r="FY28" s="355"/>
      <c r="FZ28" s="340"/>
      <c r="GA28" s="340">
        <v>0</v>
      </c>
      <c r="GB28" s="340">
        <v>0</v>
      </c>
      <c r="GC28" s="340"/>
      <c r="GD28" s="340"/>
      <c r="GE28" s="341">
        <f t="shared" si="11"/>
        <v>1</v>
      </c>
      <c r="GF28" s="358">
        <f t="shared" si="12"/>
        <v>9</v>
      </c>
      <c r="GG28" s="359">
        <v>0</v>
      </c>
      <c r="GH28" s="360"/>
      <c r="GI28" s="361"/>
      <c r="GJ28" s="362"/>
      <c r="GK28" s="363"/>
      <c r="GL28" s="364"/>
      <c r="GM28" s="354">
        <v>0</v>
      </c>
      <c r="GN28" s="354">
        <v>0</v>
      </c>
      <c r="GO28" s="354"/>
      <c r="GP28" s="355"/>
      <c r="GQ28" s="355">
        <v>0</v>
      </c>
      <c r="GR28" s="355">
        <v>0</v>
      </c>
      <c r="GS28" s="355">
        <v>0</v>
      </c>
      <c r="GT28" s="355">
        <v>0.5</v>
      </c>
      <c r="GU28" s="341">
        <f t="shared" si="19"/>
        <v>8.3333333333333329E-2</v>
      </c>
      <c r="GV28" s="342">
        <f t="shared" si="13"/>
        <v>4</v>
      </c>
      <c r="GW28" s="357"/>
      <c r="GX28" s="357"/>
      <c r="GY28" s="380" t="e">
        <f t="shared" si="20"/>
        <v>#DIV/0!</v>
      </c>
      <c r="GZ28" s="353"/>
      <c r="HA28" s="354"/>
      <c r="HB28" s="355"/>
      <c r="HC28" s="341" t="e">
        <f t="shared" si="21"/>
        <v>#DIV/0!</v>
      </c>
      <c r="HD28" s="353"/>
      <c r="HE28" s="354"/>
      <c r="HF28" s="355"/>
      <c r="HG28" s="341" t="e">
        <f t="shared" si="22"/>
        <v>#DIV/0!</v>
      </c>
      <c r="HH28" s="353"/>
      <c r="HI28" s="354"/>
      <c r="HJ28" s="355">
        <v>0.5</v>
      </c>
      <c r="HK28" s="355"/>
      <c r="HL28" s="341">
        <f t="shared" si="23"/>
        <v>0.5</v>
      </c>
      <c r="HM28" s="353"/>
      <c r="HN28" s="354"/>
      <c r="HO28" s="354">
        <v>3.26</v>
      </c>
      <c r="HP28" s="355">
        <v>5</v>
      </c>
      <c r="HQ28" s="354">
        <v>4</v>
      </c>
      <c r="HR28" s="355">
        <v>2</v>
      </c>
      <c r="HS28" s="355">
        <v>1.5</v>
      </c>
      <c r="HT28" s="369">
        <f t="shared" si="14"/>
        <v>3.1520000000000001</v>
      </c>
      <c r="HU28" s="353">
        <v>3</v>
      </c>
      <c r="HV28" s="354">
        <v>5</v>
      </c>
      <c r="HW28" s="354">
        <v>3</v>
      </c>
      <c r="HX28" s="355">
        <v>1.3333333333333333</v>
      </c>
      <c r="HY28" s="381">
        <v>3.3333333333333335</v>
      </c>
      <c r="HZ28" s="381">
        <v>5</v>
      </c>
      <c r="IA28" s="381"/>
      <c r="IB28" s="382">
        <f t="shared" si="24"/>
        <v>3.4444444444444446</v>
      </c>
      <c r="IC28" s="353"/>
      <c r="ID28" s="355">
        <v>2.5</v>
      </c>
      <c r="IE28" s="355"/>
      <c r="IF28" s="355"/>
      <c r="IG28" s="382">
        <f t="shared" si="15"/>
        <v>2.5</v>
      </c>
      <c r="IH28" s="383"/>
      <c r="II28" s="384"/>
      <c r="IJ28" s="384"/>
      <c r="IK28" s="385"/>
      <c r="IL28" s="386"/>
      <c r="IM28" s="376"/>
      <c r="IN28" s="377"/>
      <c r="IO28" s="378"/>
    </row>
    <row r="29" spans="1:249" s="422" customFormat="1" ht="12" customHeight="1">
      <c r="A29" s="387">
        <v>25</v>
      </c>
      <c r="B29" s="388" t="s">
        <v>91</v>
      </c>
      <c r="C29" s="389">
        <v>69.7</v>
      </c>
      <c r="D29" s="389"/>
      <c r="E29" s="389"/>
      <c r="F29" s="389"/>
      <c r="G29" s="389">
        <v>57.3333333</v>
      </c>
      <c r="H29" s="389">
        <v>87.5</v>
      </c>
      <c r="I29" s="389">
        <v>91.8</v>
      </c>
      <c r="J29" s="389">
        <v>40.61</v>
      </c>
      <c r="K29" s="389">
        <v>30.574013856994217</v>
      </c>
      <c r="L29" s="389">
        <v>85.453593463053082</v>
      </c>
      <c r="M29" s="389">
        <v>94.8</v>
      </c>
      <c r="N29" s="389">
        <v>49.677823380455635</v>
      </c>
      <c r="O29" s="389"/>
      <c r="P29" s="389"/>
      <c r="Q29" s="389">
        <v>88.617210157546282</v>
      </c>
      <c r="R29" s="389">
        <v>81.532328275862071</v>
      </c>
      <c r="S29" s="389">
        <v>95.183214356321827</v>
      </c>
      <c r="T29" s="389"/>
      <c r="U29" s="389"/>
      <c r="V29" s="389">
        <v>65.050914899999995</v>
      </c>
      <c r="W29" s="389"/>
      <c r="X29" s="389">
        <v>89.513099800000006</v>
      </c>
      <c r="Y29" s="389">
        <v>94.202643094560017</v>
      </c>
      <c r="Z29" s="389"/>
      <c r="AA29" s="389">
        <v>85.2</v>
      </c>
      <c r="AB29" s="389">
        <v>77</v>
      </c>
      <c r="AC29" s="389">
        <v>96.894999999999996</v>
      </c>
      <c r="AD29" s="389">
        <v>81.28</v>
      </c>
      <c r="AE29" s="389"/>
      <c r="AF29" s="389"/>
      <c r="AG29" s="390">
        <f t="shared" si="16"/>
        <v>76.943324978147004</v>
      </c>
      <c r="AH29" s="391">
        <f t="shared" si="0"/>
        <v>16</v>
      </c>
      <c r="AI29" s="390">
        <f t="shared" si="17"/>
        <v>79.589289063218388</v>
      </c>
      <c r="AJ29" s="392">
        <f t="shared" si="1"/>
        <v>13</v>
      </c>
      <c r="AK29" s="393"/>
      <c r="AL29" s="394"/>
      <c r="AM29" s="395">
        <v>55.2</v>
      </c>
      <c r="AN29" s="395"/>
      <c r="AO29" s="395"/>
      <c r="AP29" s="395"/>
      <c r="AQ29" s="389">
        <v>50.0266667</v>
      </c>
      <c r="AR29" s="389">
        <v>56</v>
      </c>
      <c r="AS29" s="389">
        <v>56</v>
      </c>
      <c r="AT29" s="389">
        <v>49</v>
      </c>
      <c r="AU29" s="389"/>
      <c r="AV29" s="389">
        <v>56.4</v>
      </c>
      <c r="AW29" s="389">
        <v>57.8220405</v>
      </c>
      <c r="AX29" s="389">
        <v>45.983307000000003</v>
      </c>
      <c r="AY29" s="389"/>
      <c r="AZ29" s="389">
        <v>53.862242231548926</v>
      </c>
      <c r="BA29" s="389"/>
      <c r="BB29" s="389">
        <v>56.599999999999994</v>
      </c>
      <c r="BC29" s="389">
        <v>56.254999999999995</v>
      </c>
      <c r="BD29" s="389"/>
      <c r="BE29" s="389"/>
      <c r="BF29" s="389">
        <v>52</v>
      </c>
      <c r="BG29" s="389"/>
      <c r="BH29" s="389">
        <v>58.35</v>
      </c>
      <c r="BI29" s="389">
        <v>59.8</v>
      </c>
      <c r="BJ29" s="389"/>
      <c r="BK29" s="389">
        <v>57.7</v>
      </c>
      <c r="BL29" s="389"/>
      <c r="BM29" s="389">
        <v>55.295999999999999</v>
      </c>
      <c r="BN29" s="389">
        <v>58.75</v>
      </c>
      <c r="BO29" s="389">
        <v>58.1</v>
      </c>
      <c r="BP29" s="389"/>
      <c r="BQ29" s="390">
        <f t="shared" si="2"/>
        <v>55.17473646841939</v>
      </c>
      <c r="BR29" s="391">
        <f t="shared" si="3"/>
        <v>32</v>
      </c>
      <c r="BS29" s="396"/>
      <c r="BT29" s="397"/>
      <c r="BU29" s="389">
        <v>121</v>
      </c>
      <c r="BV29" s="389"/>
      <c r="BW29" s="389"/>
      <c r="BX29" s="389"/>
      <c r="BY29" s="389">
        <v>95</v>
      </c>
      <c r="BZ29" s="389">
        <v>105</v>
      </c>
      <c r="CA29" s="389">
        <v>104</v>
      </c>
      <c r="CB29" s="389">
        <v>136.55000000000001</v>
      </c>
      <c r="CC29" s="389">
        <v>141</v>
      </c>
      <c r="CD29" s="389">
        <v>142</v>
      </c>
      <c r="CE29" s="389"/>
      <c r="CF29" s="389">
        <v>134</v>
      </c>
      <c r="CG29" s="389">
        <v>92.5</v>
      </c>
      <c r="CH29" s="389"/>
      <c r="CI29" s="389"/>
      <c r="CJ29" s="389"/>
      <c r="CK29" s="389"/>
      <c r="CL29" s="389">
        <v>116</v>
      </c>
      <c r="CM29" s="389"/>
      <c r="CN29" s="389">
        <v>123</v>
      </c>
      <c r="CO29" s="389"/>
      <c r="CP29" s="389">
        <v>133</v>
      </c>
      <c r="CQ29" s="389">
        <v>129.5</v>
      </c>
      <c r="CR29" s="389"/>
      <c r="CS29" s="389"/>
      <c r="CT29" s="389">
        <v>122</v>
      </c>
      <c r="CU29" s="398">
        <f t="shared" si="4"/>
        <v>123.33749999999999</v>
      </c>
      <c r="CV29" s="391">
        <f t="shared" si="5"/>
        <v>29</v>
      </c>
      <c r="CW29" s="396"/>
      <c r="CX29" s="397"/>
      <c r="CY29" s="395">
        <v>34</v>
      </c>
      <c r="CZ29" s="395"/>
      <c r="DA29" s="395"/>
      <c r="DB29" s="389">
        <v>39</v>
      </c>
      <c r="DC29" s="389">
        <v>36</v>
      </c>
      <c r="DD29" s="389">
        <v>38</v>
      </c>
      <c r="DE29" s="389">
        <v>32.86</v>
      </c>
      <c r="DF29" s="389">
        <v>33.85826771653543</v>
      </c>
      <c r="DG29" s="389"/>
      <c r="DH29" s="389"/>
      <c r="DI29" s="389">
        <v>35.088210510596994</v>
      </c>
      <c r="DJ29" s="389"/>
      <c r="DK29" s="389"/>
      <c r="DL29" s="389"/>
      <c r="DM29" s="389"/>
      <c r="DN29" s="389">
        <v>37</v>
      </c>
      <c r="DO29" s="389"/>
      <c r="DP29" s="389">
        <v>38.976377999999997</v>
      </c>
      <c r="DQ29" s="389"/>
      <c r="DR29" s="399">
        <v>34</v>
      </c>
      <c r="DS29" s="389">
        <v>31.5</v>
      </c>
      <c r="DT29" s="389">
        <v>32.5</v>
      </c>
      <c r="DU29" s="389"/>
      <c r="DV29" s="389"/>
      <c r="DW29" s="398">
        <f t="shared" si="6"/>
        <v>35.231904685594372</v>
      </c>
      <c r="DX29" s="391">
        <f t="shared" si="7"/>
        <v>22</v>
      </c>
      <c r="DY29" s="396"/>
      <c r="DZ29" s="400"/>
      <c r="EA29" s="401">
        <v>0</v>
      </c>
      <c r="EB29" s="401"/>
      <c r="EC29" s="401">
        <v>9</v>
      </c>
      <c r="ED29" s="401">
        <v>1</v>
      </c>
      <c r="EE29" s="401"/>
      <c r="EF29" s="401"/>
      <c r="EG29" s="401"/>
      <c r="EH29" s="402">
        <v>1.5</v>
      </c>
      <c r="EI29" s="402"/>
      <c r="EJ29" s="402"/>
      <c r="EK29" s="402"/>
      <c r="EL29" s="402"/>
      <c r="EM29" s="402"/>
      <c r="EN29" s="402"/>
      <c r="EO29" s="402">
        <v>1</v>
      </c>
      <c r="EP29" s="402">
        <v>0</v>
      </c>
      <c r="EQ29" s="389"/>
      <c r="ER29" s="389"/>
      <c r="ES29" s="390">
        <f t="shared" si="8"/>
        <v>2.0833333333333335</v>
      </c>
      <c r="ET29" s="391">
        <f t="shared" si="9"/>
        <v>14</v>
      </c>
      <c r="EU29" s="396"/>
      <c r="EV29" s="400"/>
      <c r="EW29" s="401"/>
      <c r="EX29" s="401"/>
      <c r="EY29" s="401"/>
      <c r="EZ29" s="401"/>
      <c r="FA29" s="403"/>
      <c r="FB29" s="394"/>
      <c r="FC29" s="395"/>
      <c r="FD29" s="400"/>
      <c r="FE29" s="402"/>
      <c r="FF29" s="402"/>
      <c r="FG29" s="402">
        <v>0</v>
      </c>
      <c r="FH29" s="402">
        <v>0</v>
      </c>
      <c r="FI29" s="402"/>
      <c r="FJ29" s="402">
        <v>0</v>
      </c>
      <c r="FK29" s="402"/>
      <c r="FL29" s="402"/>
      <c r="FM29" s="402">
        <v>0</v>
      </c>
      <c r="FN29" s="402">
        <v>0</v>
      </c>
      <c r="FO29" s="402">
        <v>1</v>
      </c>
      <c r="FP29" s="402">
        <v>0</v>
      </c>
      <c r="FQ29" s="402"/>
      <c r="FR29" s="402"/>
      <c r="FS29" s="390">
        <f t="shared" si="18"/>
        <v>0.14285714285714285</v>
      </c>
      <c r="FT29" s="391">
        <f t="shared" si="10"/>
        <v>1</v>
      </c>
      <c r="FU29" s="396"/>
      <c r="FV29" s="397"/>
      <c r="FW29" s="395">
        <v>1</v>
      </c>
      <c r="FX29" s="395">
        <v>2</v>
      </c>
      <c r="FY29" s="402"/>
      <c r="FZ29" s="389"/>
      <c r="GA29" s="389">
        <v>0</v>
      </c>
      <c r="GB29" s="389">
        <v>0</v>
      </c>
      <c r="GC29" s="389"/>
      <c r="GD29" s="389"/>
      <c r="GE29" s="390">
        <f t="shared" si="11"/>
        <v>0.75</v>
      </c>
      <c r="GF29" s="404">
        <f t="shared" si="12"/>
        <v>6</v>
      </c>
      <c r="GG29" s="405">
        <v>0</v>
      </c>
      <c r="GH29" s="406"/>
      <c r="GI29" s="407"/>
      <c r="GJ29" s="408"/>
      <c r="GK29" s="409"/>
      <c r="GL29" s="410"/>
      <c r="GM29" s="401">
        <v>0</v>
      </c>
      <c r="GN29" s="401">
        <v>0</v>
      </c>
      <c r="GO29" s="401"/>
      <c r="GP29" s="402"/>
      <c r="GQ29" s="402">
        <v>0</v>
      </c>
      <c r="GR29" s="402">
        <v>0</v>
      </c>
      <c r="GS29" s="402">
        <v>0</v>
      </c>
      <c r="GT29" s="402">
        <v>0</v>
      </c>
      <c r="GU29" s="390">
        <f t="shared" si="19"/>
        <v>0</v>
      </c>
      <c r="GV29" s="391">
        <f t="shared" si="13"/>
        <v>1</v>
      </c>
      <c r="GW29" s="403"/>
      <c r="GX29" s="403"/>
      <c r="GY29" s="411" t="e">
        <f t="shared" si="20"/>
        <v>#DIV/0!</v>
      </c>
      <c r="GZ29" s="400"/>
      <c r="HA29" s="401"/>
      <c r="HB29" s="402"/>
      <c r="HC29" s="390" t="e">
        <f t="shared" si="21"/>
        <v>#DIV/0!</v>
      </c>
      <c r="HD29" s="400"/>
      <c r="HE29" s="401"/>
      <c r="HF29" s="402"/>
      <c r="HG29" s="390" t="e">
        <f t="shared" si="22"/>
        <v>#DIV/0!</v>
      </c>
      <c r="HH29" s="400"/>
      <c r="HI29" s="401"/>
      <c r="HJ29" s="402">
        <v>1</v>
      </c>
      <c r="HK29" s="402"/>
      <c r="HL29" s="390">
        <f t="shared" si="23"/>
        <v>1</v>
      </c>
      <c r="HM29" s="400"/>
      <c r="HN29" s="401"/>
      <c r="HO29" s="401">
        <v>1.62</v>
      </c>
      <c r="HP29" s="402">
        <v>1</v>
      </c>
      <c r="HQ29" s="401">
        <v>3</v>
      </c>
      <c r="HR29" s="402">
        <v>1</v>
      </c>
      <c r="HS29" s="402">
        <v>2</v>
      </c>
      <c r="HT29" s="412">
        <f t="shared" si="14"/>
        <v>1.7240000000000002</v>
      </c>
      <c r="HU29" s="400">
        <v>1.33</v>
      </c>
      <c r="HV29" s="401">
        <v>8.5</v>
      </c>
      <c r="HW29" s="401">
        <v>5</v>
      </c>
      <c r="HX29" s="402">
        <v>0.66666666666666663</v>
      </c>
      <c r="HY29" s="413">
        <v>2.2222222222222223</v>
      </c>
      <c r="HZ29" s="413">
        <v>7</v>
      </c>
      <c r="IA29" s="413"/>
      <c r="IB29" s="414">
        <f t="shared" si="24"/>
        <v>4.1198148148148146</v>
      </c>
      <c r="IC29" s="400"/>
      <c r="ID29" s="402">
        <v>3</v>
      </c>
      <c r="IE29" s="402"/>
      <c r="IF29" s="402"/>
      <c r="IG29" s="414">
        <f t="shared" si="15"/>
        <v>3</v>
      </c>
      <c r="IH29" s="415"/>
      <c r="II29" s="416"/>
      <c r="IJ29" s="416"/>
      <c r="IK29" s="417"/>
      <c r="IL29" s="418"/>
      <c r="IM29" s="419"/>
      <c r="IN29" s="420"/>
      <c r="IO29" s="421"/>
    </row>
    <row r="30" spans="1:249" ht="12" customHeight="1">
      <c r="A30" s="338">
        <v>26</v>
      </c>
      <c r="B30" s="339" t="s">
        <v>93</v>
      </c>
      <c r="C30" s="340">
        <v>71.2</v>
      </c>
      <c r="D30" s="340"/>
      <c r="E30" s="340"/>
      <c r="F30" s="340"/>
      <c r="G30" s="340">
        <v>72.333333300000007</v>
      </c>
      <c r="H30" s="340">
        <v>110.1</v>
      </c>
      <c r="I30" s="340">
        <v>100.6</v>
      </c>
      <c r="J30" s="340">
        <v>40.47</v>
      </c>
      <c r="K30" s="340">
        <v>47.293295734637546</v>
      </c>
      <c r="L30" s="340">
        <v>92.849747276455716</v>
      </c>
      <c r="M30" s="340">
        <v>87.5</v>
      </c>
      <c r="N30" s="340">
        <v>37.549380316763013</v>
      </c>
      <c r="O30" s="340"/>
      <c r="P30" s="340"/>
      <c r="Q30" s="340">
        <v>87.495553536071625</v>
      </c>
      <c r="R30" s="340">
        <v>89.554102068965534</v>
      </c>
      <c r="S30" s="340">
        <v>92.274083689655171</v>
      </c>
      <c r="T30" s="340"/>
      <c r="U30" s="340"/>
      <c r="V30" s="340">
        <v>49.700548900000001</v>
      </c>
      <c r="W30" s="340"/>
      <c r="X30" s="340">
        <v>76.887802300000004</v>
      </c>
      <c r="Y30" s="340">
        <v>95.112872015918981</v>
      </c>
      <c r="Z30" s="340"/>
      <c r="AA30" s="340">
        <v>75.8</v>
      </c>
      <c r="AB30" s="340">
        <v>90.9</v>
      </c>
      <c r="AC30" s="340">
        <v>97.3</v>
      </c>
      <c r="AD30" s="340">
        <v>79.754999999999995</v>
      </c>
      <c r="AE30" s="340"/>
      <c r="AF30" s="340"/>
      <c r="AG30" s="341">
        <f t="shared" si="16"/>
        <v>78.667143112550932</v>
      </c>
      <c r="AH30" s="342">
        <f t="shared" si="0"/>
        <v>9</v>
      </c>
      <c r="AI30" s="341">
        <f t="shared" si="17"/>
        <v>83.33048702586207</v>
      </c>
      <c r="AJ30" s="343">
        <f t="shared" si="1"/>
        <v>2</v>
      </c>
      <c r="AK30" s="344"/>
      <c r="AL30" s="345"/>
      <c r="AM30" s="346">
        <v>56</v>
      </c>
      <c r="AN30" s="346"/>
      <c r="AO30" s="346"/>
      <c r="AP30" s="346"/>
      <c r="AQ30" s="340">
        <v>53.9733333</v>
      </c>
      <c r="AR30" s="340">
        <v>58</v>
      </c>
      <c r="AS30" s="340">
        <v>57</v>
      </c>
      <c r="AT30" s="340">
        <v>48.360545999999999</v>
      </c>
      <c r="AU30" s="340"/>
      <c r="AV30" s="340">
        <v>56.6</v>
      </c>
      <c r="AW30" s="340">
        <v>58.683904999999996</v>
      </c>
      <c r="AX30" s="340" t="s">
        <v>737</v>
      </c>
      <c r="AY30" s="340"/>
      <c r="AZ30" s="340">
        <v>52.683891606637481</v>
      </c>
      <c r="BA30" s="340"/>
      <c r="BB30" s="340">
        <v>57.7</v>
      </c>
      <c r="BC30" s="340">
        <v>57.375</v>
      </c>
      <c r="BD30" s="340"/>
      <c r="BE30" s="340"/>
      <c r="BF30" s="340">
        <v>56</v>
      </c>
      <c r="BG30" s="340"/>
      <c r="BH30" s="340">
        <v>60.5</v>
      </c>
      <c r="BI30" s="340">
        <v>61</v>
      </c>
      <c r="BJ30" s="340"/>
      <c r="BK30" s="340">
        <v>57.2</v>
      </c>
      <c r="BL30" s="340"/>
      <c r="BM30" s="340">
        <v>57.887999999999998</v>
      </c>
      <c r="BN30" s="340">
        <v>60.6</v>
      </c>
      <c r="BO30" s="340">
        <v>59.2</v>
      </c>
      <c r="BP30" s="340"/>
      <c r="BQ30" s="341">
        <f>AVERAGE(AL30:BP30)</f>
        <v>56.986157406272802</v>
      </c>
      <c r="BR30" s="342">
        <f t="shared" si="3"/>
        <v>16</v>
      </c>
      <c r="BS30" s="347"/>
      <c r="BT30" s="348"/>
      <c r="BU30" s="340">
        <v>121</v>
      </c>
      <c r="BV30" s="340"/>
      <c r="BW30" s="340"/>
      <c r="BX30" s="340"/>
      <c r="BY30" s="340">
        <v>96</v>
      </c>
      <c r="BZ30" s="340">
        <v>103</v>
      </c>
      <c r="CA30" s="340">
        <v>103</v>
      </c>
      <c r="CB30" s="340">
        <v>135.74</v>
      </c>
      <c r="CC30" s="340">
        <v>138</v>
      </c>
      <c r="CD30" s="340">
        <v>142</v>
      </c>
      <c r="CE30" s="340"/>
      <c r="CF30" s="340">
        <v>134</v>
      </c>
      <c r="CG30" s="340">
        <v>91</v>
      </c>
      <c r="CH30" s="340"/>
      <c r="CI30" s="340"/>
      <c r="CJ30" s="340"/>
      <c r="CK30" s="340"/>
      <c r="CL30" s="340">
        <v>115</v>
      </c>
      <c r="CM30" s="340"/>
      <c r="CN30" s="340">
        <v>125</v>
      </c>
      <c r="CO30" s="379"/>
      <c r="CP30" s="379">
        <v>132.5</v>
      </c>
      <c r="CQ30" s="340">
        <v>131</v>
      </c>
      <c r="CR30" s="340"/>
      <c r="CS30" s="340"/>
      <c r="CT30" s="340">
        <v>118</v>
      </c>
      <c r="CU30" s="350">
        <f>AVERAGE(CH30:CS30,BU30:CF30)</f>
        <v>123.02</v>
      </c>
      <c r="CV30" s="342">
        <f t="shared" si="5"/>
        <v>28</v>
      </c>
      <c r="CW30" s="347"/>
      <c r="CX30" s="348"/>
      <c r="CY30" s="346">
        <v>33</v>
      </c>
      <c r="CZ30" s="346"/>
      <c r="DA30" s="346"/>
      <c r="DB30" s="340">
        <v>41</v>
      </c>
      <c r="DC30" s="340">
        <v>35</v>
      </c>
      <c r="DD30" s="340">
        <v>37</v>
      </c>
      <c r="DE30" s="340">
        <v>29.49</v>
      </c>
      <c r="DF30" s="340">
        <v>30.905511811023622</v>
      </c>
      <c r="DG30" s="340"/>
      <c r="DH30" s="340"/>
      <c r="DI30" s="340">
        <v>34.056771516644801</v>
      </c>
      <c r="DJ30" s="340"/>
      <c r="DK30" s="340"/>
      <c r="DL30" s="340"/>
      <c r="DM30" s="340"/>
      <c r="DN30" s="340">
        <v>37</v>
      </c>
      <c r="DO30" s="340"/>
      <c r="DP30" s="340">
        <v>35.433070899999997</v>
      </c>
      <c r="DQ30" s="340"/>
      <c r="DR30" s="351">
        <v>31.5</v>
      </c>
      <c r="DS30" s="340">
        <v>30</v>
      </c>
      <c r="DT30" s="340">
        <v>31.5</v>
      </c>
      <c r="DU30" s="340"/>
      <c r="DV30" s="340"/>
      <c r="DW30" s="350">
        <f>AVERAGE(CX30:DV30)</f>
        <v>33.823779518972366</v>
      </c>
      <c r="DX30" s="342">
        <f t="shared" si="7"/>
        <v>11</v>
      </c>
      <c r="DY30" s="347"/>
      <c r="DZ30" s="353"/>
      <c r="EA30" s="354">
        <v>0</v>
      </c>
      <c r="EB30" s="354"/>
      <c r="EC30" s="354">
        <v>7</v>
      </c>
      <c r="ED30" s="354">
        <v>3</v>
      </c>
      <c r="EE30" s="354"/>
      <c r="EF30" s="354"/>
      <c r="EG30" s="354"/>
      <c r="EH30" s="355">
        <v>2.5</v>
      </c>
      <c r="EI30" s="355"/>
      <c r="EJ30" s="355"/>
      <c r="EK30" s="355"/>
      <c r="EL30" s="355"/>
      <c r="EM30" s="355"/>
      <c r="EN30" s="355"/>
      <c r="EO30" s="355">
        <v>1.5</v>
      </c>
      <c r="EP30" s="355">
        <v>0.5</v>
      </c>
      <c r="EQ30" s="340"/>
      <c r="ER30" s="340"/>
      <c r="ES30" s="341">
        <f t="shared" si="8"/>
        <v>2.4166666666666665</v>
      </c>
      <c r="ET30" s="342">
        <f t="shared" si="9"/>
        <v>18</v>
      </c>
      <c r="EU30" s="347"/>
      <c r="EV30" s="353"/>
      <c r="EW30" s="354"/>
      <c r="EX30" s="354"/>
      <c r="EY30" s="354"/>
      <c r="EZ30" s="354"/>
      <c r="FA30" s="357"/>
      <c r="FB30" s="345"/>
      <c r="FC30" s="346"/>
      <c r="FD30" s="353"/>
      <c r="FE30" s="355"/>
      <c r="FF30" s="355"/>
      <c r="FG30" s="355">
        <v>0</v>
      </c>
      <c r="FH30" s="355">
        <v>0</v>
      </c>
      <c r="FI30" s="355"/>
      <c r="FJ30" s="355">
        <v>0</v>
      </c>
      <c r="FK30" s="355"/>
      <c r="FL30" s="355"/>
      <c r="FM30" s="355">
        <v>0</v>
      </c>
      <c r="FN30" s="355">
        <v>0</v>
      </c>
      <c r="FO30" s="355">
        <v>1</v>
      </c>
      <c r="FP30" s="355">
        <v>0</v>
      </c>
      <c r="FQ30" s="355"/>
      <c r="FR30" s="355"/>
      <c r="FS30" s="341">
        <f>AVERAGE(FD30:FR30)</f>
        <v>0.14285714285714285</v>
      </c>
      <c r="FT30" s="342">
        <f t="shared" si="10"/>
        <v>1</v>
      </c>
      <c r="FU30" s="347"/>
      <c r="FV30" s="348"/>
      <c r="FW30" s="346">
        <v>0</v>
      </c>
      <c r="FX30" s="346">
        <v>2</v>
      </c>
      <c r="FY30" s="355"/>
      <c r="FZ30" s="340"/>
      <c r="GA30" s="340">
        <v>0</v>
      </c>
      <c r="GB30" s="340">
        <v>0</v>
      </c>
      <c r="GC30" s="340"/>
      <c r="GD30" s="340"/>
      <c r="GE30" s="341">
        <f>AVERAGE(FV30:GD30)</f>
        <v>0.5</v>
      </c>
      <c r="GF30" s="358">
        <f t="shared" si="12"/>
        <v>4</v>
      </c>
      <c r="GG30" s="359">
        <v>0</v>
      </c>
      <c r="GH30" s="360"/>
      <c r="GI30" s="361"/>
      <c r="GJ30" s="362"/>
      <c r="GK30" s="363"/>
      <c r="GL30" s="364"/>
      <c r="GM30" s="354">
        <v>0</v>
      </c>
      <c r="GN30" s="354">
        <v>0</v>
      </c>
      <c r="GO30" s="354"/>
      <c r="GP30" s="355"/>
      <c r="GQ30" s="355">
        <v>0</v>
      </c>
      <c r="GR30" s="355">
        <v>0</v>
      </c>
      <c r="GS30" s="355">
        <v>0</v>
      </c>
      <c r="GT30" s="355">
        <v>1</v>
      </c>
      <c r="GU30" s="341">
        <f t="shared" si="19"/>
        <v>0.16666666666666666</v>
      </c>
      <c r="GV30" s="342">
        <f t="shared" si="13"/>
        <v>5</v>
      </c>
      <c r="GW30" s="357"/>
      <c r="GX30" s="357"/>
      <c r="GY30" s="380" t="e">
        <f>AVERAGE(GW30,GX30)</f>
        <v>#DIV/0!</v>
      </c>
      <c r="GZ30" s="353"/>
      <c r="HA30" s="354"/>
      <c r="HB30" s="355"/>
      <c r="HC30" s="341" t="e">
        <f>AVERAGE(GZ30:HB30)</f>
        <v>#DIV/0!</v>
      </c>
      <c r="HD30" s="353"/>
      <c r="HE30" s="354"/>
      <c r="HF30" s="355"/>
      <c r="HG30" s="341" t="e">
        <f>AVERAGE(HD30:HF30)</f>
        <v>#DIV/0!</v>
      </c>
      <c r="HH30" s="353"/>
      <c r="HI30" s="354"/>
      <c r="HJ30" s="355">
        <v>1</v>
      </c>
      <c r="HK30" s="355"/>
      <c r="HL30" s="341">
        <f>AVERAGE(HH30:HK30)</f>
        <v>1</v>
      </c>
      <c r="HM30" s="353"/>
      <c r="HN30" s="354"/>
      <c r="HO30" s="354">
        <v>1.88</v>
      </c>
      <c r="HP30" s="355">
        <v>2</v>
      </c>
      <c r="HQ30" s="354">
        <v>4</v>
      </c>
      <c r="HR30" s="355">
        <v>1</v>
      </c>
      <c r="HS30" s="355">
        <v>1.25</v>
      </c>
      <c r="HT30" s="369">
        <f>AVERAGE(HM30:HS30)</f>
        <v>2.0259999999999998</v>
      </c>
      <c r="HU30" s="353">
        <v>2.67</v>
      </c>
      <c r="HV30" s="354">
        <v>6</v>
      </c>
      <c r="HW30" s="354">
        <v>3</v>
      </c>
      <c r="HX30" s="355">
        <v>3.3333333333333335</v>
      </c>
      <c r="HY30" s="381">
        <v>4.666666666666667</v>
      </c>
      <c r="HZ30" s="381">
        <v>6.5</v>
      </c>
      <c r="IA30" s="381"/>
      <c r="IB30" s="382">
        <f t="shared" si="24"/>
        <v>4.3616666666666672</v>
      </c>
      <c r="IC30" s="353"/>
      <c r="ID30" s="355">
        <v>6</v>
      </c>
      <c r="IE30" s="355"/>
      <c r="IF30" s="355"/>
      <c r="IG30" s="382">
        <f>AVERAGE(IC30:IF30)</f>
        <v>6</v>
      </c>
      <c r="IH30" s="383"/>
      <c r="II30" s="384"/>
      <c r="IJ30" s="384"/>
      <c r="IK30" s="385"/>
      <c r="IL30" s="386"/>
      <c r="IM30" s="376"/>
      <c r="IN30" s="377"/>
      <c r="IO30" s="378"/>
    </row>
    <row r="31" spans="1:249" ht="12" customHeight="1">
      <c r="A31" s="338">
        <v>27</v>
      </c>
      <c r="B31" s="339" t="s">
        <v>95</v>
      </c>
      <c r="C31" s="340">
        <v>66.400000000000006</v>
      </c>
      <c r="D31" s="340"/>
      <c r="E31" s="340"/>
      <c r="F31" s="340"/>
      <c r="G31" s="340">
        <v>73.666666699999993</v>
      </c>
      <c r="H31" s="340">
        <v>105.6</v>
      </c>
      <c r="I31" s="340">
        <v>103.2</v>
      </c>
      <c r="J31" s="340">
        <v>39.17</v>
      </c>
      <c r="K31" s="340">
        <v>39.127545368736428</v>
      </c>
      <c r="L31" s="340">
        <v>84.63309755011467</v>
      </c>
      <c r="M31" s="340">
        <v>71.5</v>
      </c>
      <c r="N31" s="340">
        <v>43.448962422926328</v>
      </c>
      <c r="O31" s="340"/>
      <c r="P31" s="340"/>
      <c r="Q31" s="340">
        <v>86.871814265766986</v>
      </c>
      <c r="R31" s="340">
        <v>73.571171034482774</v>
      </c>
      <c r="S31" s="340">
        <v>88.50932670689653</v>
      </c>
      <c r="T31" s="340"/>
      <c r="U31" s="340"/>
      <c r="V31" s="340">
        <v>50.893549200000002</v>
      </c>
      <c r="W31" s="340"/>
      <c r="X31" s="340">
        <v>85.288269</v>
      </c>
      <c r="Y31" s="340">
        <v>94.311547884264712</v>
      </c>
      <c r="Z31" s="340"/>
      <c r="AA31" s="340">
        <v>84.066666699999999</v>
      </c>
      <c r="AB31" s="340">
        <v>81</v>
      </c>
      <c r="AC31" s="340">
        <v>110.88500000000001</v>
      </c>
      <c r="AD31" s="340">
        <v>80.515000000000001</v>
      </c>
      <c r="AE31" s="340"/>
      <c r="AF31" s="340"/>
      <c r="AG31" s="341">
        <f t="shared" si="16"/>
        <v>76.982032464904663</v>
      </c>
      <c r="AH31" s="342">
        <f t="shared" si="0"/>
        <v>15</v>
      </c>
      <c r="AI31" s="341">
        <f t="shared" si="17"/>
        <v>80.864398264137932</v>
      </c>
      <c r="AJ31" s="343">
        <f t="shared" si="1"/>
        <v>6</v>
      </c>
      <c r="AK31" s="344"/>
      <c r="AL31" s="345"/>
      <c r="AM31" s="346">
        <v>56.3</v>
      </c>
      <c r="AN31" s="346"/>
      <c r="AO31" s="346"/>
      <c r="AP31" s="346"/>
      <c r="AQ31" s="340">
        <v>52.16</v>
      </c>
      <c r="AR31" s="340">
        <v>59</v>
      </c>
      <c r="AS31" s="340">
        <v>58</v>
      </c>
      <c r="AT31" s="340">
        <v>48.467391999999997</v>
      </c>
      <c r="AU31" s="340"/>
      <c r="AV31" s="340">
        <v>58.4</v>
      </c>
      <c r="AW31" s="340">
        <v>59.720432000000002</v>
      </c>
      <c r="AX31" s="340">
        <v>47.594920999999999</v>
      </c>
      <c r="AY31" s="340"/>
      <c r="AZ31" s="340">
        <v>57.10047534422776</v>
      </c>
      <c r="BA31" s="340"/>
      <c r="BB31" s="340">
        <v>59.2</v>
      </c>
      <c r="BC31" s="340">
        <v>56.7</v>
      </c>
      <c r="BD31" s="340"/>
      <c r="BE31" s="340"/>
      <c r="BF31" s="340">
        <v>56</v>
      </c>
      <c r="BG31" s="340"/>
      <c r="BH31" s="340">
        <v>61.7</v>
      </c>
      <c r="BI31" s="340">
        <v>61.2</v>
      </c>
      <c r="BJ31" s="340"/>
      <c r="BK31" s="340">
        <v>59.6</v>
      </c>
      <c r="BL31" s="340"/>
      <c r="BM31" s="340">
        <v>58.271999999999998</v>
      </c>
      <c r="BN31" s="340">
        <v>61.65</v>
      </c>
      <c r="BO31" s="340">
        <v>60.05</v>
      </c>
      <c r="BP31" s="340"/>
      <c r="BQ31" s="341">
        <f>AVERAGE(AL31:BP31)</f>
        <v>57.284178908012663</v>
      </c>
      <c r="BR31" s="342">
        <f t="shared" si="3"/>
        <v>15</v>
      </c>
      <c r="BS31" s="347"/>
      <c r="BT31" s="348"/>
      <c r="BU31" s="340">
        <v>118</v>
      </c>
      <c r="BV31" s="340"/>
      <c r="BW31" s="340"/>
      <c r="BX31" s="340"/>
      <c r="BY31" s="340">
        <v>96</v>
      </c>
      <c r="BZ31" s="340">
        <v>101</v>
      </c>
      <c r="CA31" s="340">
        <v>100</v>
      </c>
      <c r="CB31" s="340">
        <v>133.82</v>
      </c>
      <c r="CC31" s="340">
        <v>137</v>
      </c>
      <c r="CD31" s="340">
        <v>140</v>
      </c>
      <c r="CE31" s="340"/>
      <c r="CF31" s="340">
        <v>133</v>
      </c>
      <c r="CG31" s="340">
        <v>91.5</v>
      </c>
      <c r="CH31" s="340"/>
      <c r="CI31" s="340"/>
      <c r="CJ31" s="340"/>
      <c r="CK31" s="340"/>
      <c r="CL31" s="340">
        <v>110</v>
      </c>
      <c r="CM31" s="340"/>
      <c r="CN31" s="340">
        <v>122</v>
      </c>
      <c r="CO31" s="379"/>
      <c r="CP31" s="379">
        <v>132</v>
      </c>
      <c r="CQ31" s="340">
        <v>128</v>
      </c>
      <c r="CR31" s="340"/>
      <c r="CS31" s="340"/>
      <c r="CT31" s="340">
        <v>115</v>
      </c>
      <c r="CU31" s="350">
        <f>AVERAGE(CH31:CS31,BU31:CF31)</f>
        <v>120.90166666666666</v>
      </c>
      <c r="CV31" s="342">
        <f t="shared" si="5"/>
        <v>9</v>
      </c>
      <c r="CW31" s="347"/>
      <c r="CX31" s="348"/>
      <c r="CY31" s="346">
        <v>36</v>
      </c>
      <c r="CZ31" s="346"/>
      <c r="DA31" s="346"/>
      <c r="DB31" s="340">
        <v>46</v>
      </c>
      <c r="DC31" s="340">
        <v>36</v>
      </c>
      <c r="DD31" s="340">
        <v>38</v>
      </c>
      <c r="DE31" s="340">
        <v>31.38</v>
      </c>
      <c r="DF31" s="340">
        <v>35.433070866141733</v>
      </c>
      <c r="DG31" s="340"/>
      <c r="DH31" s="340"/>
      <c r="DI31" s="340">
        <v>35.138208910648196</v>
      </c>
      <c r="DJ31" s="340"/>
      <c r="DK31" s="340"/>
      <c r="DL31" s="340"/>
      <c r="DM31" s="340"/>
      <c r="DN31" s="340">
        <v>37</v>
      </c>
      <c r="DO31" s="340"/>
      <c r="DP31" s="340">
        <v>39.370078700000001</v>
      </c>
      <c r="DQ31" s="340"/>
      <c r="DR31" s="351">
        <v>32.5</v>
      </c>
      <c r="DS31" s="340">
        <v>32.5</v>
      </c>
      <c r="DT31" s="340">
        <v>33.5</v>
      </c>
      <c r="DU31" s="340"/>
      <c r="DV31" s="340"/>
      <c r="DW31" s="350">
        <f>AVERAGE(CX31:DV31)</f>
        <v>36.068446539732498</v>
      </c>
      <c r="DX31" s="342">
        <f t="shared" si="7"/>
        <v>28</v>
      </c>
      <c r="DY31" s="347"/>
      <c r="DZ31" s="353"/>
      <c r="EA31" s="354">
        <v>0</v>
      </c>
      <c r="EB31" s="354"/>
      <c r="EC31" s="354">
        <v>5</v>
      </c>
      <c r="ED31" s="354">
        <v>3</v>
      </c>
      <c r="EE31" s="354"/>
      <c r="EF31" s="354"/>
      <c r="EG31" s="354"/>
      <c r="EH31" s="355">
        <v>3</v>
      </c>
      <c r="EI31" s="355"/>
      <c r="EJ31" s="355"/>
      <c r="EK31" s="355"/>
      <c r="EL31" s="355"/>
      <c r="EM31" s="355"/>
      <c r="EN31" s="355"/>
      <c r="EO31" s="355">
        <v>1.5</v>
      </c>
      <c r="EP31" s="355">
        <v>1</v>
      </c>
      <c r="EQ31" s="340"/>
      <c r="ER31" s="340"/>
      <c r="ES31" s="341">
        <f t="shared" si="8"/>
        <v>2.25</v>
      </c>
      <c r="ET31" s="342">
        <f t="shared" si="9"/>
        <v>16</v>
      </c>
      <c r="EU31" s="347"/>
      <c r="EV31" s="353"/>
      <c r="EW31" s="354"/>
      <c r="EX31" s="354"/>
      <c r="EY31" s="354"/>
      <c r="EZ31" s="354"/>
      <c r="FA31" s="357"/>
      <c r="FB31" s="345"/>
      <c r="FC31" s="346"/>
      <c r="FD31" s="353"/>
      <c r="FE31" s="355"/>
      <c r="FF31" s="355"/>
      <c r="FG31" s="355">
        <v>1</v>
      </c>
      <c r="FH31" s="355">
        <v>0</v>
      </c>
      <c r="FI31" s="355"/>
      <c r="FJ31" s="355">
        <v>0</v>
      </c>
      <c r="FK31" s="355"/>
      <c r="FL31" s="355"/>
      <c r="FM31" s="355">
        <v>0.5</v>
      </c>
      <c r="FN31" s="355">
        <v>0</v>
      </c>
      <c r="FO31" s="355">
        <v>1</v>
      </c>
      <c r="FP31" s="355">
        <v>0</v>
      </c>
      <c r="FQ31" s="355"/>
      <c r="FR31" s="355"/>
      <c r="FS31" s="341">
        <f>AVERAGE(FD31:FR31)</f>
        <v>0.35714285714285715</v>
      </c>
      <c r="FT31" s="342">
        <f t="shared" si="10"/>
        <v>8</v>
      </c>
      <c r="FU31" s="347"/>
      <c r="FV31" s="348"/>
      <c r="FW31" s="346">
        <v>0</v>
      </c>
      <c r="FX31" s="346">
        <v>3</v>
      </c>
      <c r="FY31" s="355"/>
      <c r="FZ31" s="340"/>
      <c r="GA31" s="340">
        <v>2</v>
      </c>
      <c r="GB31" s="340">
        <v>0</v>
      </c>
      <c r="GC31" s="340"/>
      <c r="GD31" s="340"/>
      <c r="GE31" s="341">
        <f>AVERAGE(FV31:GD31)</f>
        <v>1.25</v>
      </c>
      <c r="GF31" s="358">
        <f t="shared" si="12"/>
        <v>15</v>
      </c>
      <c r="GG31" s="359">
        <v>0</v>
      </c>
      <c r="GH31" s="360"/>
      <c r="GI31" s="361"/>
      <c r="GJ31" s="362"/>
      <c r="GK31" s="363"/>
      <c r="GL31" s="364"/>
      <c r="GM31" s="354">
        <v>0</v>
      </c>
      <c r="GN31" s="354">
        <v>0</v>
      </c>
      <c r="GO31" s="354"/>
      <c r="GP31" s="355"/>
      <c r="GQ31" s="355">
        <v>1</v>
      </c>
      <c r="GR31" s="355">
        <v>0</v>
      </c>
      <c r="GS31" s="355">
        <v>0</v>
      </c>
      <c r="GT31" s="355">
        <v>0</v>
      </c>
      <c r="GU31" s="341">
        <f t="shared" si="19"/>
        <v>0.16666666666666666</v>
      </c>
      <c r="GV31" s="342">
        <f t="shared" si="13"/>
        <v>5</v>
      </c>
      <c r="GW31" s="357"/>
      <c r="GX31" s="357"/>
      <c r="GY31" s="380" t="e">
        <f>AVERAGE(GW31,GX31)</f>
        <v>#DIV/0!</v>
      </c>
      <c r="GZ31" s="353"/>
      <c r="HA31" s="354"/>
      <c r="HB31" s="355"/>
      <c r="HC31" s="341" t="e">
        <f>AVERAGE(GZ31:HB31)</f>
        <v>#DIV/0!</v>
      </c>
      <c r="HD31" s="353"/>
      <c r="HE31" s="354"/>
      <c r="HF31" s="355"/>
      <c r="HG31" s="341" t="e">
        <f>AVERAGE(HD31:HF31)</f>
        <v>#DIV/0!</v>
      </c>
      <c r="HH31" s="353"/>
      <c r="HI31" s="354"/>
      <c r="HJ31" s="355">
        <v>1.5</v>
      </c>
      <c r="HK31" s="355"/>
      <c r="HL31" s="341">
        <f>AVERAGE(HH31:HK31)</f>
        <v>1.5</v>
      </c>
      <c r="HM31" s="353"/>
      <c r="HN31" s="354"/>
      <c r="HO31" s="354">
        <v>3.6</v>
      </c>
      <c r="HP31" s="355">
        <v>3</v>
      </c>
      <c r="HQ31" s="354">
        <v>3</v>
      </c>
      <c r="HR31" s="355">
        <v>2</v>
      </c>
      <c r="HS31" s="355">
        <v>2</v>
      </c>
      <c r="HT31" s="369">
        <f>AVERAGE(HM31:HS31)</f>
        <v>2.7199999999999998</v>
      </c>
      <c r="HU31" s="353">
        <v>5</v>
      </c>
      <c r="HV31" s="354">
        <v>4.5</v>
      </c>
      <c r="HW31" s="354">
        <v>5.5</v>
      </c>
      <c r="HX31" s="355">
        <v>2.2222222222222223</v>
      </c>
      <c r="HY31" s="381">
        <v>6.2222222222222223</v>
      </c>
      <c r="HZ31" s="381">
        <v>7</v>
      </c>
      <c r="IA31" s="381"/>
      <c r="IB31" s="382">
        <f t="shared" si="24"/>
        <v>5.0740740740740735</v>
      </c>
      <c r="IC31" s="353"/>
      <c r="ID31" s="355">
        <v>1.5</v>
      </c>
      <c r="IE31" s="355"/>
      <c r="IF31" s="355"/>
      <c r="IG31" s="382">
        <f>AVERAGE(IC31:IF31)</f>
        <v>1.5</v>
      </c>
      <c r="IH31" s="383"/>
      <c r="II31" s="384"/>
      <c r="IJ31" s="384"/>
      <c r="IK31" s="385"/>
      <c r="IL31" s="386"/>
      <c r="IM31" s="376"/>
      <c r="IN31" s="377"/>
      <c r="IO31" s="378"/>
    </row>
    <row r="32" spans="1:249" ht="12" customHeight="1">
      <c r="A32" s="338">
        <v>28</v>
      </c>
      <c r="B32" s="339" t="s">
        <v>96</v>
      </c>
      <c r="C32" s="340">
        <v>69</v>
      </c>
      <c r="D32" s="340"/>
      <c r="E32" s="340"/>
      <c r="F32" s="340"/>
      <c r="G32" s="340">
        <v>61.3333333</v>
      </c>
      <c r="H32" s="340">
        <v>84.6</v>
      </c>
      <c r="I32" s="340">
        <v>85</v>
      </c>
      <c r="J32" s="340">
        <v>50.88</v>
      </c>
      <c r="K32" s="340">
        <v>62.905684989227161</v>
      </c>
      <c r="L32" s="340">
        <v>88.131274049819339</v>
      </c>
      <c r="M32" s="340">
        <v>87.6</v>
      </c>
      <c r="N32" s="340">
        <v>81.424590897190541</v>
      </c>
      <c r="O32" s="340"/>
      <c r="P32" s="340"/>
      <c r="Q32" s="340">
        <v>82.587185868159324</v>
      </c>
      <c r="R32" s="340">
        <v>76.673700689655192</v>
      </c>
      <c r="S32" s="340">
        <v>89.12714627586206</v>
      </c>
      <c r="T32" s="340"/>
      <c r="U32" s="340"/>
      <c r="V32" s="340">
        <v>58.102691399999998</v>
      </c>
      <c r="W32" s="340"/>
      <c r="X32" s="340">
        <v>54.973970999999999</v>
      </c>
      <c r="Y32" s="340">
        <v>85.282534115599631</v>
      </c>
      <c r="Z32" s="340"/>
      <c r="AA32" s="340">
        <v>75.966666700000005</v>
      </c>
      <c r="AB32" s="340">
        <v>69.2</v>
      </c>
      <c r="AC32" s="340">
        <v>94.7</v>
      </c>
      <c r="AD32" s="340">
        <v>64.724999999999994</v>
      </c>
      <c r="AE32" s="340"/>
      <c r="AF32" s="340"/>
      <c r="AG32" s="341">
        <f t="shared" si="16"/>
        <v>74.853356804500692</v>
      </c>
      <c r="AH32" s="342">
        <f t="shared" si="0"/>
        <v>23</v>
      </c>
      <c r="AI32" s="341">
        <f t="shared" si="17"/>
        <v>71.273584266551737</v>
      </c>
      <c r="AJ32" s="343">
        <f t="shared" si="1"/>
        <v>28</v>
      </c>
      <c r="AK32" s="344"/>
      <c r="AL32" s="345"/>
      <c r="AM32" s="346">
        <v>55.2</v>
      </c>
      <c r="AN32" s="346"/>
      <c r="AO32" s="346"/>
      <c r="AP32" s="346"/>
      <c r="AQ32" s="340">
        <v>49.7066667</v>
      </c>
      <c r="AR32" s="340">
        <v>57</v>
      </c>
      <c r="AS32" s="340">
        <v>56</v>
      </c>
      <c r="AT32" s="340">
        <v>48.785587</v>
      </c>
      <c r="AU32" s="340"/>
      <c r="AV32" s="340">
        <v>57.7</v>
      </c>
      <c r="AW32" s="340">
        <v>57.588737500000001</v>
      </c>
      <c r="AX32" s="340">
        <v>53.804901000000001</v>
      </c>
      <c r="AY32" s="340"/>
      <c r="AZ32" s="340">
        <v>54.915767697501337</v>
      </c>
      <c r="BA32" s="340"/>
      <c r="BB32" s="340">
        <v>57.95</v>
      </c>
      <c r="BC32" s="340">
        <v>55.204999999999998</v>
      </c>
      <c r="BD32" s="340"/>
      <c r="BE32" s="340"/>
      <c r="BF32" s="340">
        <v>52</v>
      </c>
      <c r="BG32" s="340"/>
      <c r="BH32" s="340">
        <v>56.2</v>
      </c>
      <c r="BI32" s="340">
        <v>59.2</v>
      </c>
      <c r="BJ32" s="340"/>
      <c r="BK32" s="340">
        <v>56.6</v>
      </c>
      <c r="BL32" s="340"/>
      <c r="BM32" s="340">
        <v>56.927999999999997</v>
      </c>
      <c r="BN32" s="340">
        <v>58.85</v>
      </c>
      <c r="BO32" s="340">
        <v>57.8</v>
      </c>
      <c r="BP32" s="340"/>
      <c r="BQ32" s="341">
        <f>AVERAGE(AL32:BP32)</f>
        <v>55.635258883194531</v>
      </c>
      <c r="BR32" s="342">
        <f t="shared" si="3"/>
        <v>28</v>
      </c>
      <c r="BS32" s="347"/>
      <c r="BT32" s="348"/>
      <c r="BU32" s="340">
        <v>118</v>
      </c>
      <c r="BV32" s="340"/>
      <c r="BW32" s="340"/>
      <c r="BX32" s="340"/>
      <c r="BY32" s="340">
        <v>100</v>
      </c>
      <c r="BZ32" s="340">
        <v>104</v>
      </c>
      <c r="CA32" s="340">
        <v>102</v>
      </c>
      <c r="CB32" s="340">
        <v>133.44</v>
      </c>
      <c r="CC32" s="340">
        <v>136</v>
      </c>
      <c r="CD32" s="340">
        <v>140</v>
      </c>
      <c r="CE32" s="340"/>
      <c r="CF32" s="340">
        <v>132.5</v>
      </c>
      <c r="CG32" s="340">
        <v>92.5</v>
      </c>
      <c r="CH32" s="340"/>
      <c r="CI32" s="340"/>
      <c r="CJ32" s="340"/>
      <c r="CK32" s="340"/>
      <c r="CL32" s="340">
        <v>112</v>
      </c>
      <c r="CM32" s="340"/>
      <c r="CN32" s="340">
        <v>122</v>
      </c>
      <c r="CO32" s="379"/>
      <c r="CP32" s="379">
        <v>133</v>
      </c>
      <c r="CQ32" s="340">
        <v>128.5</v>
      </c>
      <c r="CR32" s="340"/>
      <c r="CS32" s="340"/>
      <c r="CT32" s="340">
        <v>116</v>
      </c>
      <c r="CU32" s="350">
        <f>AVERAGE(CH32:CS32,BU32:CF32)</f>
        <v>121.78666666666668</v>
      </c>
      <c r="CV32" s="342">
        <f t="shared" si="5"/>
        <v>16</v>
      </c>
      <c r="CW32" s="347"/>
      <c r="CX32" s="348"/>
      <c r="CY32" s="346">
        <v>34</v>
      </c>
      <c r="CZ32" s="346"/>
      <c r="DA32" s="346"/>
      <c r="DB32" s="340">
        <v>42</v>
      </c>
      <c r="DC32" s="340">
        <v>36</v>
      </c>
      <c r="DD32" s="340">
        <v>37</v>
      </c>
      <c r="DE32" s="340">
        <v>32.46</v>
      </c>
      <c r="DF32" s="340">
        <v>33.464566929133859</v>
      </c>
      <c r="DG32" s="340"/>
      <c r="DH32" s="340"/>
      <c r="DI32" s="340">
        <v>36.567459174639744</v>
      </c>
      <c r="DJ32" s="340"/>
      <c r="DK32" s="340"/>
      <c r="DL32" s="340"/>
      <c r="DM32" s="340"/>
      <c r="DN32" s="340">
        <v>40</v>
      </c>
      <c r="DO32" s="340"/>
      <c r="DP32" s="340">
        <v>37.401574799999999</v>
      </c>
      <c r="DQ32" s="340"/>
      <c r="DR32" s="351">
        <v>33.5</v>
      </c>
      <c r="DS32" s="340">
        <v>32.5</v>
      </c>
      <c r="DT32" s="340">
        <v>30</v>
      </c>
      <c r="DU32" s="340"/>
      <c r="DV32" s="340"/>
      <c r="DW32" s="350">
        <f>AVERAGE(CX32:DV32)</f>
        <v>35.407800075314462</v>
      </c>
      <c r="DX32" s="342">
        <f t="shared" si="7"/>
        <v>25</v>
      </c>
      <c r="DY32" s="347"/>
      <c r="DZ32" s="353"/>
      <c r="EA32" s="354">
        <v>1</v>
      </c>
      <c r="EB32" s="354"/>
      <c r="EC32" s="354">
        <v>7</v>
      </c>
      <c r="ED32" s="354">
        <v>2</v>
      </c>
      <c r="EE32" s="354"/>
      <c r="EF32" s="354"/>
      <c r="EG32" s="354"/>
      <c r="EH32" s="355">
        <v>3</v>
      </c>
      <c r="EI32" s="355"/>
      <c r="EJ32" s="355"/>
      <c r="EK32" s="355"/>
      <c r="EL32" s="355"/>
      <c r="EM32" s="355"/>
      <c r="EN32" s="355"/>
      <c r="EO32" s="355">
        <v>2</v>
      </c>
      <c r="EP32" s="355">
        <v>0.5</v>
      </c>
      <c r="EQ32" s="340"/>
      <c r="ER32" s="340"/>
      <c r="ES32" s="341">
        <f t="shared" si="8"/>
        <v>2.5833333333333335</v>
      </c>
      <c r="ET32" s="342">
        <f t="shared" si="9"/>
        <v>22</v>
      </c>
      <c r="EU32" s="347"/>
      <c r="EV32" s="353"/>
      <c r="EW32" s="354"/>
      <c r="EX32" s="354"/>
      <c r="EY32" s="354"/>
      <c r="EZ32" s="354"/>
      <c r="FA32" s="357"/>
      <c r="FB32" s="345"/>
      <c r="FC32" s="346"/>
      <c r="FD32" s="353"/>
      <c r="FE32" s="355"/>
      <c r="FF32" s="355"/>
      <c r="FG32" s="355">
        <v>0</v>
      </c>
      <c r="FH32" s="355">
        <v>0</v>
      </c>
      <c r="FI32" s="355"/>
      <c r="FJ32" s="355">
        <v>0</v>
      </c>
      <c r="FK32" s="355"/>
      <c r="FL32" s="355"/>
      <c r="FM32" s="355">
        <v>0</v>
      </c>
      <c r="FN32" s="355">
        <v>0</v>
      </c>
      <c r="FO32" s="355">
        <v>2</v>
      </c>
      <c r="FP32" s="355">
        <v>0</v>
      </c>
      <c r="FQ32" s="355"/>
      <c r="FR32" s="355"/>
      <c r="FS32" s="341">
        <f>AVERAGE(FD32:FR32)</f>
        <v>0.2857142857142857</v>
      </c>
      <c r="FT32" s="342">
        <f t="shared" si="10"/>
        <v>6</v>
      </c>
      <c r="FU32" s="347"/>
      <c r="FV32" s="348"/>
      <c r="FW32" s="346">
        <v>0</v>
      </c>
      <c r="FX32" s="346">
        <v>0</v>
      </c>
      <c r="FY32" s="355"/>
      <c r="FZ32" s="340"/>
      <c r="GA32" s="340">
        <v>3</v>
      </c>
      <c r="GB32" s="340">
        <v>0</v>
      </c>
      <c r="GC32" s="340"/>
      <c r="GD32" s="340"/>
      <c r="GE32" s="341">
        <f>AVERAGE(FV32:GD32)</f>
        <v>0.75</v>
      </c>
      <c r="GF32" s="358">
        <f t="shared" si="12"/>
        <v>6</v>
      </c>
      <c r="GG32" s="359">
        <v>4</v>
      </c>
      <c r="GH32" s="360"/>
      <c r="GI32" s="361"/>
      <c r="GJ32" s="362"/>
      <c r="GK32" s="363"/>
      <c r="GL32" s="364"/>
      <c r="GM32" s="354">
        <v>1</v>
      </c>
      <c r="GN32" s="354">
        <v>0</v>
      </c>
      <c r="GO32" s="354"/>
      <c r="GP32" s="355"/>
      <c r="GQ32" s="355">
        <v>1</v>
      </c>
      <c r="GR32" s="355">
        <v>0</v>
      </c>
      <c r="GS32" s="355">
        <v>0</v>
      </c>
      <c r="GT32" s="355">
        <v>0</v>
      </c>
      <c r="GU32" s="341">
        <f t="shared" si="19"/>
        <v>0.33333333333333331</v>
      </c>
      <c r="GV32" s="342">
        <f t="shared" si="13"/>
        <v>17</v>
      </c>
      <c r="GW32" s="357"/>
      <c r="GX32" s="357"/>
      <c r="GY32" s="380" t="e">
        <f>AVERAGE(GW32,GX32)</f>
        <v>#DIV/0!</v>
      </c>
      <c r="GZ32" s="353"/>
      <c r="HA32" s="354"/>
      <c r="HB32" s="355"/>
      <c r="HC32" s="341" t="e">
        <f>AVERAGE(GZ32:HB32)</f>
        <v>#DIV/0!</v>
      </c>
      <c r="HD32" s="353"/>
      <c r="HE32" s="354"/>
      <c r="HF32" s="355"/>
      <c r="HG32" s="341" t="e">
        <f>AVERAGE(HD32:HF32)</f>
        <v>#DIV/0!</v>
      </c>
      <c r="HH32" s="353"/>
      <c r="HI32" s="354"/>
      <c r="HJ32" s="355">
        <v>2</v>
      </c>
      <c r="HK32" s="355"/>
      <c r="HL32" s="341">
        <f>AVERAGE(HH32:HK32)</f>
        <v>2</v>
      </c>
      <c r="HM32" s="353"/>
      <c r="HN32" s="354"/>
      <c r="HO32" s="354">
        <v>3.06</v>
      </c>
      <c r="HP32" s="355">
        <v>7</v>
      </c>
      <c r="HQ32" s="354">
        <v>5</v>
      </c>
      <c r="HR32" s="355">
        <v>4</v>
      </c>
      <c r="HS32" s="355">
        <v>2.25</v>
      </c>
      <c r="HT32" s="369">
        <f>AVERAGE(HM32:HS32)</f>
        <v>4.2620000000000005</v>
      </c>
      <c r="HU32" s="353">
        <v>2</v>
      </c>
      <c r="HV32" s="354">
        <v>4</v>
      </c>
      <c r="HW32" s="354">
        <v>4.5</v>
      </c>
      <c r="HX32" s="355">
        <v>2</v>
      </c>
      <c r="HY32" s="381">
        <v>1.3333333333333333</v>
      </c>
      <c r="HZ32" s="381">
        <v>4.5</v>
      </c>
      <c r="IA32" s="381"/>
      <c r="IB32" s="382">
        <f t="shared" si="24"/>
        <v>3.0555555555555558</v>
      </c>
      <c r="IC32" s="353"/>
      <c r="ID32" s="355">
        <v>6</v>
      </c>
      <c r="IE32" s="355"/>
      <c r="IF32" s="355"/>
      <c r="IG32" s="382">
        <f>AVERAGE(IC32:IF32)</f>
        <v>6</v>
      </c>
      <c r="IH32" s="383"/>
      <c r="II32" s="384"/>
      <c r="IJ32" s="384"/>
      <c r="IK32" s="385"/>
      <c r="IL32" s="386"/>
      <c r="IM32" s="376"/>
      <c r="IN32" s="377"/>
      <c r="IO32" s="378"/>
    </row>
    <row r="33" spans="1:249" ht="12" customHeight="1">
      <c r="A33" s="338">
        <v>29</v>
      </c>
      <c r="B33" s="339" t="s">
        <v>99</v>
      </c>
      <c r="C33" s="340">
        <v>62.8</v>
      </c>
      <c r="D33" s="340"/>
      <c r="E33" s="340"/>
      <c r="F33" s="340"/>
      <c r="G33" s="340">
        <v>44</v>
      </c>
      <c r="H33" s="340">
        <v>77.900000000000006</v>
      </c>
      <c r="I33" s="340">
        <v>72.7</v>
      </c>
      <c r="J33" s="340">
        <v>53.77</v>
      </c>
      <c r="K33" s="340">
        <v>62.219821194775591</v>
      </c>
      <c r="L33" s="340">
        <v>71.433480368293374</v>
      </c>
      <c r="M33" s="340">
        <v>92.7</v>
      </c>
      <c r="N33" s="340">
        <v>76.52564636130316</v>
      </c>
      <c r="O33" s="340"/>
      <c r="P33" s="340"/>
      <c r="Q33" s="340">
        <v>88.684892926128512</v>
      </c>
      <c r="R33" s="340">
        <v>63.840891034482759</v>
      </c>
      <c r="S33" s="340">
        <v>87.565072649425275</v>
      </c>
      <c r="T33" s="340"/>
      <c r="U33" s="340"/>
      <c r="V33" s="340">
        <v>58.328842100000003</v>
      </c>
      <c r="W33" s="340"/>
      <c r="X33" s="340">
        <v>57.172345700000001</v>
      </c>
      <c r="Y33" s="340">
        <v>75.24514266448368</v>
      </c>
      <c r="Z33" s="340"/>
      <c r="AA33" s="340">
        <v>76.233333299999998</v>
      </c>
      <c r="AB33" s="340">
        <v>72.400000000000006</v>
      </c>
      <c r="AC33" s="340">
        <v>92.14</v>
      </c>
      <c r="AD33" s="340">
        <v>79.864999999999995</v>
      </c>
      <c r="AE33" s="340"/>
      <c r="AF33" s="340"/>
      <c r="AG33" s="341">
        <f t="shared" si="16"/>
        <v>71.869708857836443</v>
      </c>
      <c r="AH33" s="342">
        <f t="shared" si="0"/>
        <v>31</v>
      </c>
      <c r="AI33" s="341">
        <f t="shared" si="17"/>
        <v>67.657215148390804</v>
      </c>
      <c r="AJ33" s="343">
        <f t="shared" si="1"/>
        <v>31</v>
      </c>
      <c r="AK33" s="344"/>
      <c r="AL33" s="345"/>
      <c r="AM33" s="346">
        <v>56.6</v>
      </c>
      <c r="AN33" s="346"/>
      <c r="AO33" s="346"/>
      <c r="AP33" s="346"/>
      <c r="AQ33" s="340">
        <v>48.853333300000003</v>
      </c>
      <c r="AR33" s="340">
        <v>57</v>
      </c>
      <c r="AS33" s="340">
        <v>58</v>
      </c>
      <c r="AT33" s="340">
        <v>49.516368999999997</v>
      </c>
      <c r="AU33" s="340"/>
      <c r="AV33" s="340">
        <v>58.6</v>
      </c>
      <c r="AW33" s="340">
        <v>57.793052500000002</v>
      </c>
      <c r="AX33" s="340">
        <v>50.997421000000003</v>
      </c>
      <c r="AY33" s="340"/>
      <c r="AZ33" s="340">
        <v>56.175535032732427</v>
      </c>
      <c r="BA33" s="340"/>
      <c r="BB33" s="340">
        <v>58.15</v>
      </c>
      <c r="BC33" s="340">
        <v>56.575000000000003</v>
      </c>
      <c r="BD33" s="340"/>
      <c r="BE33" s="340"/>
      <c r="BF33" s="340">
        <v>54</v>
      </c>
      <c r="BG33" s="340"/>
      <c r="BH33" s="340">
        <v>57.7</v>
      </c>
      <c r="BI33" s="340">
        <v>58.8</v>
      </c>
      <c r="BJ33" s="340"/>
      <c r="BK33" s="340">
        <v>57.4</v>
      </c>
      <c r="BL33" s="340"/>
      <c r="BM33" s="340">
        <v>57.311999999999998</v>
      </c>
      <c r="BN33" s="340">
        <v>59.9</v>
      </c>
      <c r="BO33" s="340">
        <v>57.85</v>
      </c>
      <c r="BP33" s="340"/>
      <c r="BQ33" s="341">
        <f>AVERAGE(AL33:BP33)</f>
        <v>56.17903949070736</v>
      </c>
      <c r="BR33" s="342">
        <f t="shared" si="3"/>
        <v>23</v>
      </c>
      <c r="BS33" s="347"/>
      <c r="BT33" s="348"/>
      <c r="BU33" s="340">
        <v>118</v>
      </c>
      <c r="BV33" s="340"/>
      <c r="BW33" s="340"/>
      <c r="BX33" s="340"/>
      <c r="BY33" s="340">
        <v>96</v>
      </c>
      <c r="BZ33" s="340">
        <v>105</v>
      </c>
      <c r="CA33" s="340">
        <v>105</v>
      </c>
      <c r="CB33" s="340">
        <v>134.22999999999999</v>
      </c>
      <c r="CC33" s="340">
        <v>136</v>
      </c>
      <c r="CD33" s="340">
        <v>141</v>
      </c>
      <c r="CE33" s="340"/>
      <c r="CF33" s="340">
        <v>133.5</v>
      </c>
      <c r="CG33" s="340">
        <v>92</v>
      </c>
      <c r="CH33" s="340"/>
      <c r="CI33" s="340"/>
      <c r="CJ33" s="340"/>
      <c r="CK33" s="340"/>
      <c r="CL33" s="340">
        <v>114</v>
      </c>
      <c r="CM33" s="340"/>
      <c r="CN33" s="340">
        <v>123</v>
      </c>
      <c r="CO33" s="379"/>
      <c r="CP33" s="379">
        <v>132</v>
      </c>
      <c r="CQ33" s="340">
        <v>128.5</v>
      </c>
      <c r="CR33" s="340"/>
      <c r="CS33" s="340"/>
      <c r="CT33" s="340">
        <v>118</v>
      </c>
      <c r="CU33" s="350">
        <f>AVERAGE(CH33:CS33,BU33:CF33)</f>
        <v>122.18583333333333</v>
      </c>
      <c r="CV33" s="342">
        <f t="shared" si="5"/>
        <v>20</v>
      </c>
      <c r="CW33" s="347"/>
      <c r="CX33" s="348"/>
      <c r="CY33" s="346">
        <v>34</v>
      </c>
      <c r="CZ33" s="346"/>
      <c r="DA33" s="346"/>
      <c r="DB33" s="340">
        <v>48</v>
      </c>
      <c r="DC33" s="340">
        <v>37</v>
      </c>
      <c r="DD33" s="340">
        <v>38</v>
      </c>
      <c r="DE33" s="340">
        <v>34.01</v>
      </c>
      <c r="DF33" s="340">
        <v>38.385826771653541</v>
      </c>
      <c r="DG33" s="340"/>
      <c r="DH33" s="340"/>
      <c r="DI33" s="340">
        <v>37.474918135952976</v>
      </c>
      <c r="DJ33" s="340"/>
      <c r="DK33" s="340"/>
      <c r="DL33" s="340"/>
      <c r="DM33" s="340"/>
      <c r="DN33" s="340">
        <v>37</v>
      </c>
      <c r="DO33" s="340"/>
      <c r="DP33" s="340">
        <v>41.338582700000003</v>
      </c>
      <c r="DQ33" s="340"/>
      <c r="DR33" s="351">
        <v>35.5</v>
      </c>
      <c r="DS33" s="340">
        <v>35</v>
      </c>
      <c r="DT33" s="340">
        <v>36.5</v>
      </c>
      <c r="DU33" s="340"/>
      <c r="DV33" s="340"/>
      <c r="DW33" s="350">
        <f>AVERAGE(CX33:DV33)</f>
        <v>37.684110633967215</v>
      </c>
      <c r="DX33" s="342">
        <f t="shared" si="7"/>
        <v>33</v>
      </c>
      <c r="DY33" s="347"/>
      <c r="DZ33" s="353"/>
      <c r="EA33" s="354">
        <v>1</v>
      </c>
      <c r="EB33" s="354"/>
      <c r="EC33" s="354">
        <v>7</v>
      </c>
      <c r="ED33" s="354">
        <v>3</v>
      </c>
      <c r="EE33" s="354"/>
      <c r="EF33" s="354"/>
      <c r="EG33" s="354"/>
      <c r="EH33" s="355">
        <v>5</v>
      </c>
      <c r="EI33" s="355"/>
      <c r="EJ33" s="355"/>
      <c r="EK33" s="355"/>
      <c r="EL33" s="355"/>
      <c r="EM33" s="355"/>
      <c r="EN33" s="355"/>
      <c r="EO33" s="355">
        <v>2.5</v>
      </c>
      <c r="EP33" s="355">
        <v>1</v>
      </c>
      <c r="EQ33" s="340"/>
      <c r="ER33" s="340"/>
      <c r="ES33" s="341">
        <f t="shared" si="8"/>
        <v>3.25</v>
      </c>
      <c r="ET33" s="342">
        <f t="shared" si="9"/>
        <v>31</v>
      </c>
      <c r="EU33" s="347"/>
      <c r="EV33" s="353"/>
      <c r="EW33" s="354"/>
      <c r="EX33" s="354"/>
      <c r="EY33" s="354"/>
      <c r="EZ33" s="354"/>
      <c r="FA33" s="357"/>
      <c r="FB33" s="345"/>
      <c r="FC33" s="346"/>
      <c r="FD33" s="353"/>
      <c r="FE33" s="355"/>
      <c r="FF33" s="355"/>
      <c r="FG33" s="355">
        <v>3</v>
      </c>
      <c r="FH33" s="355">
        <v>0</v>
      </c>
      <c r="FI33" s="355"/>
      <c r="FJ33" s="355">
        <v>0</v>
      </c>
      <c r="FK33" s="355"/>
      <c r="FL33" s="355"/>
      <c r="FM33" s="355">
        <v>0</v>
      </c>
      <c r="FN33" s="355">
        <v>0</v>
      </c>
      <c r="FO33" s="355">
        <v>1</v>
      </c>
      <c r="FP33" s="355">
        <v>0.5</v>
      </c>
      <c r="FQ33" s="355"/>
      <c r="FR33" s="355"/>
      <c r="FS33" s="341">
        <f>AVERAGE(FD33:FR33)</f>
        <v>0.6428571428571429</v>
      </c>
      <c r="FT33" s="342">
        <f t="shared" si="10"/>
        <v>11</v>
      </c>
      <c r="FU33" s="347"/>
      <c r="FV33" s="348"/>
      <c r="FW33" s="346">
        <v>1</v>
      </c>
      <c r="FX33" s="346">
        <v>0</v>
      </c>
      <c r="FY33" s="355"/>
      <c r="FZ33" s="340"/>
      <c r="GA33" s="340">
        <v>6</v>
      </c>
      <c r="GB33" s="340">
        <v>0</v>
      </c>
      <c r="GC33" s="340"/>
      <c r="GD33" s="340"/>
      <c r="GE33" s="341">
        <f>AVERAGE(FV33:GD33)</f>
        <v>1.75</v>
      </c>
      <c r="GF33" s="358">
        <f t="shared" si="12"/>
        <v>17</v>
      </c>
      <c r="GG33" s="359">
        <v>9</v>
      </c>
      <c r="GH33" s="360"/>
      <c r="GI33" s="361"/>
      <c r="GJ33" s="362"/>
      <c r="GK33" s="363"/>
      <c r="GL33" s="364"/>
      <c r="GM33" s="354">
        <v>3</v>
      </c>
      <c r="GN33" s="354">
        <v>4</v>
      </c>
      <c r="GO33" s="354"/>
      <c r="GP33" s="355"/>
      <c r="GQ33" s="355">
        <v>5</v>
      </c>
      <c r="GR33" s="355">
        <v>6.5</v>
      </c>
      <c r="GS33" s="355">
        <v>1</v>
      </c>
      <c r="GT33" s="355">
        <v>2.5</v>
      </c>
      <c r="GU33" s="341">
        <f t="shared" si="19"/>
        <v>3.6666666666666665</v>
      </c>
      <c r="GV33" s="342">
        <f t="shared" si="13"/>
        <v>32</v>
      </c>
      <c r="GW33" s="357"/>
      <c r="GX33" s="357"/>
      <c r="GY33" s="380" t="e">
        <f>AVERAGE(GW33,GX33)</f>
        <v>#DIV/0!</v>
      </c>
      <c r="GZ33" s="353"/>
      <c r="HA33" s="354"/>
      <c r="HB33" s="355"/>
      <c r="HC33" s="341" t="e">
        <f>AVERAGE(GZ33:HB33)</f>
        <v>#DIV/0!</v>
      </c>
      <c r="HD33" s="353"/>
      <c r="HE33" s="354"/>
      <c r="HF33" s="355"/>
      <c r="HG33" s="341" t="e">
        <f>AVERAGE(HD33:HF33)</f>
        <v>#DIV/0!</v>
      </c>
      <c r="HH33" s="353"/>
      <c r="HI33" s="354"/>
      <c r="HJ33" s="355">
        <v>2</v>
      </c>
      <c r="HK33" s="355"/>
      <c r="HL33" s="341">
        <f>AVERAGE(HH33:HK33)</f>
        <v>2</v>
      </c>
      <c r="HM33" s="353"/>
      <c r="HN33" s="354"/>
      <c r="HO33" s="354">
        <v>1.58</v>
      </c>
      <c r="HP33" s="355">
        <v>7</v>
      </c>
      <c r="HQ33" s="354">
        <v>4</v>
      </c>
      <c r="HR33" s="355">
        <v>1</v>
      </c>
      <c r="HS33" s="355">
        <v>2.5</v>
      </c>
      <c r="HT33" s="369">
        <f>AVERAGE(HM33:HS33)</f>
        <v>3.2159999999999997</v>
      </c>
      <c r="HU33" s="353">
        <v>2.67</v>
      </c>
      <c r="HV33" s="354">
        <v>4</v>
      </c>
      <c r="HW33" s="354">
        <v>6</v>
      </c>
      <c r="HX33" s="355">
        <v>2.2222222222222223</v>
      </c>
      <c r="HY33" s="381">
        <v>2.7777777777777777</v>
      </c>
      <c r="HZ33" s="381">
        <v>3</v>
      </c>
      <c r="IA33" s="381"/>
      <c r="IB33" s="382">
        <f t="shared" si="24"/>
        <v>3.4450000000000003</v>
      </c>
      <c r="IC33" s="353"/>
      <c r="ID33" s="355">
        <v>6</v>
      </c>
      <c r="IE33" s="355"/>
      <c r="IF33" s="355"/>
      <c r="IG33" s="382">
        <f>AVERAGE(IC33:IF33)</f>
        <v>6</v>
      </c>
      <c r="IH33" s="383"/>
      <c r="II33" s="384"/>
      <c r="IJ33" s="384"/>
      <c r="IK33" s="385"/>
      <c r="IL33" s="386"/>
      <c r="IM33" s="376"/>
      <c r="IN33" s="377"/>
      <c r="IO33" s="378"/>
    </row>
    <row r="34" spans="1:249" s="422" customFormat="1" ht="12" customHeight="1">
      <c r="A34" s="387">
        <v>30</v>
      </c>
      <c r="B34" s="388" t="s">
        <v>101</v>
      </c>
      <c r="C34" s="389">
        <v>64.5</v>
      </c>
      <c r="D34" s="389"/>
      <c r="E34" s="389"/>
      <c r="F34" s="389"/>
      <c r="G34" s="389">
        <v>65</v>
      </c>
      <c r="H34" s="389">
        <v>98.3</v>
      </c>
      <c r="I34" s="389">
        <v>100.5</v>
      </c>
      <c r="J34" s="389">
        <v>50.59</v>
      </c>
      <c r="K34" s="389">
        <v>39.691690434097183</v>
      </c>
      <c r="L34" s="389">
        <v>65.648250020098203</v>
      </c>
      <c r="M34" s="389">
        <v>96.9</v>
      </c>
      <c r="N34" s="389">
        <v>71.997342328887555</v>
      </c>
      <c r="O34" s="389"/>
      <c r="P34" s="389"/>
      <c r="Q34" s="389">
        <v>93.536547345117839</v>
      </c>
      <c r="R34" s="389">
        <v>76.584230344827603</v>
      </c>
      <c r="S34" s="389">
        <v>84.144998971264371</v>
      </c>
      <c r="T34" s="389"/>
      <c r="U34" s="389"/>
      <c r="V34" s="389">
        <v>32.373768200000001</v>
      </c>
      <c r="W34" s="389"/>
      <c r="X34" s="389">
        <v>74.736684100000005</v>
      </c>
      <c r="Y34" s="389">
        <v>83.732321491778507</v>
      </c>
      <c r="Z34" s="389"/>
      <c r="AA34" s="389">
        <v>66.833333300000007</v>
      </c>
      <c r="AB34" s="389">
        <v>81.599999999999994</v>
      </c>
      <c r="AC34" s="389">
        <v>103.19499999999999</v>
      </c>
      <c r="AD34" s="389">
        <v>73.954999999999998</v>
      </c>
      <c r="AE34" s="389"/>
      <c r="AF34" s="389"/>
      <c r="AG34" s="390">
        <f t="shared" si="16"/>
        <v>74.937850870319522</v>
      </c>
      <c r="AH34" s="391">
        <f t="shared" si="0"/>
        <v>22</v>
      </c>
      <c r="AI34" s="390">
        <f t="shared" si="17"/>
        <v>75.169468161609217</v>
      </c>
      <c r="AJ34" s="392">
        <f t="shared" si="1"/>
        <v>19</v>
      </c>
      <c r="AK34" s="393"/>
      <c r="AL34" s="394"/>
      <c r="AM34" s="395">
        <v>57.8</v>
      </c>
      <c r="AN34" s="395"/>
      <c r="AO34" s="395"/>
      <c r="AP34" s="395"/>
      <c r="AQ34" s="389">
        <v>53.12</v>
      </c>
      <c r="AR34" s="389">
        <v>60</v>
      </c>
      <c r="AS34" s="389">
        <v>60</v>
      </c>
      <c r="AT34" s="389">
        <v>50.268664999999999</v>
      </c>
      <c r="AU34" s="389"/>
      <c r="AV34" s="389">
        <v>60.4</v>
      </c>
      <c r="AW34" s="389">
        <v>59.417612000000005</v>
      </c>
      <c r="AX34" s="389">
        <v>57.132221000000001</v>
      </c>
      <c r="AY34" s="389"/>
      <c r="AZ34" s="389">
        <v>58.334482574358653</v>
      </c>
      <c r="BA34" s="389"/>
      <c r="BB34" s="389">
        <v>59.2</v>
      </c>
      <c r="BC34" s="389">
        <v>57.38</v>
      </c>
      <c r="BD34" s="389"/>
      <c r="BE34" s="389"/>
      <c r="BF34" s="389">
        <v>54</v>
      </c>
      <c r="BG34" s="389"/>
      <c r="BH34" s="389">
        <v>61.5</v>
      </c>
      <c r="BI34" s="389">
        <v>61.4</v>
      </c>
      <c r="BJ34" s="389"/>
      <c r="BK34" s="389">
        <v>59.2</v>
      </c>
      <c r="BL34" s="389"/>
      <c r="BM34" s="389">
        <v>58.943999999999996</v>
      </c>
      <c r="BN34" s="389">
        <v>62.3</v>
      </c>
      <c r="BO34" s="389">
        <v>58.9</v>
      </c>
      <c r="BP34" s="389"/>
      <c r="BQ34" s="390">
        <f>AVERAGE(AL34:BP34)</f>
        <v>58.294276698575487</v>
      </c>
      <c r="BR34" s="391">
        <f t="shared" si="3"/>
        <v>6</v>
      </c>
      <c r="BS34" s="396"/>
      <c r="BT34" s="397"/>
      <c r="BU34" s="389">
        <v>118</v>
      </c>
      <c r="BV34" s="389"/>
      <c r="BW34" s="389"/>
      <c r="BX34" s="389"/>
      <c r="BY34" s="389">
        <v>95</v>
      </c>
      <c r="BZ34" s="389">
        <v>102</v>
      </c>
      <c r="CA34" s="389">
        <v>103</v>
      </c>
      <c r="CB34" s="389">
        <v>133.38999999999999</v>
      </c>
      <c r="CC34" s="389">
        <v>135</v>
      </c>
      <c r="CD34" s="389">
        <v>141.5</v>
      </c>
      <c r="CE34" s="389"/>
      <c r="CF34" s="389">
        <v>132</v>
      </c>
      <c r="CG34" s="389">
        <v>90.5</v>
      </c>
      <c r="CH34" s="389"/>
      <c r="CI34" s="389"/>
      <c r="CJ34" s="389"/>
      <c r="CK34" s="389"/>
      <c r="CL34" s="389">
        <v>115</v>
      </c>
      <c r="CM34" s="389"/>
      <c r="CN34" s="389">
        <v>123</v>
      </c>
      <c r="CO34" s="389"/>
      <c r="CP34" s="389">
        <v>133</v>
      </c>
      <c r="CQ34" s="389">
        <v>129</v>
      </c>
      <c r="CR34" s="389"/>
      <c r="CS34" s="389"/>
      <c r="CT34" s="389">
        <v>118</v>
      </c>
      <c r="CU34" s="398">
        <f>AVERAGE(CH34:CS34,BU34:CF34)</f>
        <v>121.65749999999998</v>
      </c>
      <c r="CV34" s="391">
        <f t="shared" si="5"/>
        <v>15</v>
      </c>
      <c r="CW34" s="396"/>
      <c r="CX34" s="397"/>
      <c r="CY34" s="395">
        <v>37</v>
      </c>
      <c r="CZ34" s="395"/>
      <c r="DA34" s="395"/>
      <c r="DB34" s="389">
        <v>42</v>
      </c>
      <c r="DC34" s="389">
        <v>38</v>
      </c>
      <c r="DD34" s="389">
        <v>39</v>
      </c>
      <c r="DE34" s="389">
        <v>36.06</v>
      </c>
      <c r="DF34" s="389">
        <v>37.401574803149607</v>
      </c>
      <c r="DG34" s="389"/>
      <c r="DH34" s="389"/>
      <c r="DI34" s="389">
        <v>33.8012116945591</v>
      </c>
      <c r="DJ34" s="389"/>
      <c r="DK34" s="389"/>
      <c r="DL34" s="389"/>
      <c r="DM34" s="389"/>
      <c r="DN34" s="389">
        <v>38</v>
      </c>
      <c r="DO34" s="389"/>
      <c r="DP34" s="389">
        <v>39.370078700000001</v>
      </c>
      <c r="DQ34" s="389"/>
      <c r="DR34" s="399">
        <v>34.5</v>
      </c>
      <c r="DS34" s="389">
        <v>36</v>
      </c>
      <c r="DT34" s="389">
        <v>34.5</v>
      </c>
      <c r="DU34" s="389"/>
      <c r="DV34" s="389"/>
      <c r="DW34" s="398">
        <f>AVERAGE(CX34:DV34)</f>
        <v>37.136072099809063</v>
      </c>
      <c r="DX34" s="391">
        <f t="shared" si="7"/>
        <v>31</v>
      </c>
      <c r="DY34" s="396"/>
      <c r="DZ34" s="400"/>
      <c r="EA34" s="401">
        <v>0</v>
      </c>
      <c r="EB34" s="401"/>
      <c r="EC34" s="401">
        <v>7</v>
      </c>
      <c r="ED34" s="401">
        <v>3</v>
      </c>
      <c r="EE34" s="401"/>
      <c r="EF34" s="401"/>
      <c r="EG34" s="401"/>
      <c r="EH34" s="402">
        <v>3</v>
      </c>
      <c r="EI34" s="402"/>
      <c r="EJ34" s="402"/>
      <c r="EK34" s="402"/>
      <c r="EL34" s="402"/>
      <c r="EM34" s="402"/>
      <c r="EN34" s="402"/>
      <c r="EO34" s="402">
        <v>1.5</v>
      </c>
      <c r="EP34" s="402">
        <v>1</v>
      </c>
      <c r="EQ34" s="389"/>
      <c r="ER34" s="389"/>
      <c r="ES34" s="390">
        <f t="shared" si="8"/>
        <v>2.5833333333333335</v>
      </c>
      <c r="ET34" s="391">
        <f t="shared" si="9"/>
        <v>22</v>
      </c>
      <c r="EU34" s="396"/>
      <c r="EV34" s="400"/>
      <c r="EW34" s="401"/>
      <c r="EX34" s="401"/>
      <c r="EY34" s="401"/>
      <c r="EZ34" s="401"/>
      <c r="FA34" s="403"/>
      <c r="FB34" s="394"/>
      <c r="FC34" s="395"/>
      <c r="FD34" s="400"/>
      <c r="FE34" s="402"/>
      <c r="FF34" s="402"/>
      <c r="FG34" s="402">
        <v>6</v>
      </c>
      <c r="FH34" s="402">
        <v>0</v>
      </c>
      <c r="FI34" s="402"/>
      <c r="FJ34" s="402">
        <v>2</v>
      </c>
      <c r="FK34" s="402"/>
      <c r="FL34" s="402"/>
      <c r="FM34" s="402">
        <v>5</v>
      </c>
      <c r="FN34" s="402">
        <v>0</v>
      </c>
      <c r="FO34" s="402">
        <v>4</v>
      </c>
      <c r="FP34" s="402">
        <v>1.5</v>
      </c>
      <c r="FQ34" s="402"/>
      <c r="FR34" s="402"/>
      <c r="FS34" s="390">
        <f>AVERAGE(FD34:FR34)</f>
        <v>2.6428571428571428</v>
      </c>
      <c r="FT34" s="391">
        <f t="shared" si="10"/>
        <v>23</v>
      </c>
      <c r="FU34" s="396"/>
      <c r="FV34" s="397"/>
      <c r="FW34" s="395">
        <v>2</v>
      </c>
      <c r="FX34" s="395"/>
      <c r="FY34" s="402"/>
      <c r="FZ34" s="389"/>
      <c r="GA34" s="389">
        <v>6</v>
      </c>
      <c r="GB34" s="389">
        <v>3</v>
      </c>
      <c r="GC34" s="389"/>
      <c r="GD34" s="389"/>
      <c r="GE34" s="390">
        <f>AVERAGE(FV34:GD34)</f>
        <v>3.6666666666666665</v>
      </c>
      <c r="GF34" s="404">
        <f t="shared" si="12"/>
        <v>27</v>
      </c>
      <c r="GG34" s="405">
        <v>0</v>
      </c>
      <c r="GH34" s="406"/>
      <c r="GI34" s="407"/>
      <c r="GJ34" s="408"/>
      <c r="GK34" s="409"/>
      <c r="GL34" s="410"/>
      <c r="GM34" s="401">
        <v>0</v>
      </c>
      <c r="GN34" s="401">
        <v>0</v>
      </c>
      <c r="GO34" s="401"/>
      <c r="GP34" s="402"/>
      <c r="GQ34" s="402">
        <v>1</v>
      </c>
      <c r="GR34" s="402">
        <v>0.5</v>
      </c>
      <c r="GS34" s="402">
        <v>0</v>
      </c>
      <c r="GT34" s="402">
        <v>1</v>
      </c>
      <c r="GU34" s="390">
        <f t="shared" si="19"/>
        <v>0.41666666666666669</v>
      </c>
      <c r="GV34" s="391">
        <f t="shared" si="13"/>
        <v>20</v>
      </c>
      <c r="GW34" s="403"/>
      <c r="GX34" s="403"/>
      <c r="GY34" s="411" t="e">
        <f>AVERAGE(GW34,GX34)</f>
        <v>#DIV/0!</v>
      </c>
      <c r="GZ34" s="400"/>
      <c r="HA34" s="401"/>
      <c r="HB34" s="402"/>
      <c r="HC34" s="390" t="e">
        <f>AVERAGE(GZ34:HB34)</f>
        <v>#DIV/0!</v>
      </c>
      <c r="HD34" s="400"/>
      <c r="HE34" s="401"/>
      <c r="HF34" s="402"/>
      <c r="HG34" s="390" t="e">
        <f>AVERAGE(HD34:HF34)</f>
        <v>#DIV/0!</v>
      </c>
      <c r="HH34" s="400"/>
      <c r="HI34" s="401"/>
      <c r="HJ34" s="402">
        <v>1.5</v>
      </c>
      <c r="HK34" s="402"/>
      <c r="HL34" s="390">
        <f>AVERAGE(HH34:HK34)</f>
        <v>1.5</v>
      </c>
      <c r="HM34" s="400"/>
      <c r="HN34" s="401"/>
      <c r="HO34" s="401">
        <v>2.85</v>
      </c>
      <c r="HP34" s="402">
        <v>6</v>
      </c>
      <c r="HQ34" s="401">
        <v>3</v>
      </c>
      <c r="HR34" s="402">
        <v>1</v>
      </c>
      <c r="HS34" s="402">
        <v>2.25</v>
      </c>
      <c r="HT34" s="412">
        <f>AVERAGE(HM34:HS34)</f>
        <v>3.02</v>
      </c>
      <c r="HU34" s="400">
        <v>2.67</v>
      </c>
      <c r="HV34" s="401">
        <v>3.5</v>
      </c>
      <c r="HW34" s="401">
        <v>5</v>
      </c>
      <c r="HX34" s="402">
        <v>1</v>
      </c>
      <c r="HY34" s="413">
        <v>3.3333333333333335</v>
      </c>
      <c r="HZ34" s="413">
        <v>3</v>
      </c>
      <c r="IA34" s="413"/>
      <c r="IB34" s="414">
        <f t="shared" si="24"/>
        <v>3.0838888888888891</v>
      </c>
      <c r="IC34" s="400"/>
      <c r="ID34" s="402">
        <v>4</v>
      </c>
      <c r="IE34" s="402"/>
      <c r="IF34" s="402"/>
      <c r="IG34" s="414">
        <f>AVERAGE(IC34:IF34)</f>
        <v>4</v>
      </c>
      <c r="IH34" s="415"/>
      <c r="II34" s="416"/>
      <c r="IJ34" s="416"/>
      <c r="IK34" s="417"/>
      <c r="IL34" s="418"/>
      <c r="IM34" s="419"/>
      <c r="IN34" s="420"/>
      <c r="IO34" s="421"/>
    </row>
    <row r="35" spans="1:249" ht="12" customHeight="1">
      <c r="A35" s="338">
        <v>31</v>
      </c>
      <c r="B35" s="339" t="s">
        <v>103</v>
      </c>
      <c r="C35" s="340">
        <v>61.9</v>
      </c>
      <c r="D35" s="340"/>
      <c r="E35" s="340"/>
      <c r="F35" s="340"/>
      <c r="G35" s="340">
        <v>56.6666667</v>
      </c>
      <c r="H35" s="340">
        <v>90.6</v>
      </c>
      <c r="I35" s="340">
        <v>90.2</v>
      </c>
      <c r="J35" s="340">
        <v>39.380000000000003</v>
      </c>
      <c r="K35" s="340">
        <v>30.228048666069363</v>
      </c>
      <c r="L35" s="340">
        <v>77.989223718842283</v>
      </c>
      <c r="M35" s="340">
        <v>101.5</v>
      </c>
      <c r="N35" s="340">
        <v>59.497044453522427</v>
      </c>
      <c r="O35" s="340"/>
      <c r="P35" s="340"/>
      <c r="Q35" s="340">
        <v>90.780638564342539</v>
      </c>
      <c r="R35" s="340">
        <v>49.533720689655169</v>
      </c>
      <c r="S35" s="340">
        <v>78.583722925287347</v>
      </c>
      <c r="T35" s="340"/>
      <c r="U35" s="340"/>
      <c r="V35" s="340">
        <v>32.131126899999998</v>
      </c>
      <c r="W35" s="340"/>
      <c r="X35" s="340">
        <v>80.233561699999996</v>
      </c>
      <c r="Y35" s="340">
        <v>78.443716673217864</v>
      </c>
      <c r="Z35" s="340"/>
      <c r="AA35" s="340">
        <v>73.233333299999998</v>
      </c>
      <c r="AB35" s="340">
        <v>75.400000000000006</v>
      </c>
      <c r="AC35" s="340">
        <v>90.04</v>
      </c>
      <c r="AD35" s="340">
        <v>73.504999999999995</v>
      </c>
      <c r="AE35" s="340"/>
      <c r="AF35" s="340"/>
      <c r="AG35" s="341">
        <f t="shared" si="16"/>
        <v>69.991884436365098</v>
      </c>
      <c r="AH35" s="342">
        <f t="shared" si="0"/>
        <v>32</v>
      </c>
      <c r="AI35" s="341">
        <f t="shared" si="17"/>
        <v>68.875379891494248</v>
      </c>
      <c r="AJ35" s="343">
        <f t="shared" si="1"/>
        <v>30</v>
      </c>
      <c r="AK35" s="344"/>
      <c r="AL35" s="345"/>
      <c r="AM35" s="346">
        <v>56.4</v>
      </c>
      <c r="AN35" s="346"/>
      <c r="AO35" s="346"/>
      <c r="AP35" s="346"/>
      <c r="AQ35" s="340">
        <v>49.7066667</v>
      </c>
      <c r="AR35" s="340">
        <v>57</v>
      </c>
      <c r="AS35" s="340">
        <v>57</v>
      </c>
      <c r="AT35" s="340">
        <v>49</v>
      </c>
      <c r="AU35" s="340"/>
      <c r="AV35" s="340">
        <v>58.3</v>
      </c>
      <c r="AW35" s="340">
        <v>56.9320965</v>
      </c>
      <c r="AX35" s="340">
        <v>53.187626000000002</v>
      </c>
      <c r="AY35" s="340"/>
      <c r="AZ35" s="340">
        <v>53.910719220190607</v>
      </c>
      <c r="BA35" s="340"/>
      <c r="BB35" s="340">
        <v>55.4</v>
      </c>
      <c r="BC35" s="340">
        <v>55.19</v>
      </c>
      <c r="BD35" s="340"/>
      <c r="BE35" s="340"/>
      <c r="BF35" s="340">
        <v>52</v>
      </c>
      <c r="BG35" s="340"/>
      <c r="BH35" s="340">
        <v>59.55</v>
      </c>
      <c r="BI35" s="340">
        <v>58.6</v>
      </c>
      <c r="BJ35" s="340"/>
      <c r="BK35" s="340">
        <v>58.5</v>
      </c>
      <c r="BL35" s="340"/>
      <c r="BM35" s="340">
        <v>57.792000000000002</v>
      </c>
      <c r="BN35" s="340">
        <v>60.5</v>
      </c>
      <c r="BO35" s="340">
        <v>59.6</v>
      </c>
      <c r="BP35" s="340"/>
      <c r="BQ35" s="341">
        <f t="shared" si="2"/>
        <v>56.03161713445504</v>
      </c>
      <c r="BR35" s="342">
        <f t="shared" si="3"/>
        <v>24</v>
      </c>
      <c r="BS35" s="347"/>
      <c r="BT35" s="348"/>
      <c r="BU35" s="340">
        <v>118</v>
      </c>
      <c r="BV35" s="340"/>
      <c r="BW35" s="340"/>
      <c r="BX35" s="340"/>
      <c r="BY35" s="340">
        <v>102</v>
      </c>
      <c r="BZ35" s="340">
        <v>102</v>
      </c>
      <c r="CA35" s="340">
        <v>102</v>
      </c>
      <c r="CB35" s="340">
        <v>135.03</v>
      </c>
      <c r="CC35" s="340">
        <v>139</v>
      </c>
      <c r="CD35" s="340">
        <v>142</v>
      </c>
      <c r="CE35" s="340"/>
      <c r="CF35" s="340">
        <v>134</v>
      </c>
      <c r="CG35" s="340">
        <v>91.5</v>
      </c>
      <c r="CH35" s="340"/>
      <c r="CI35" s="340"/>
      <c r="CJ35" s="340"/>
      <c r="CK35" s="340"/>
      <c r="CL35" s="340">
        <v>112</v>
      </c>
      <c r="CM35" s="340"/>
      <c r="CN35" s="340">
        <v>123</v>
      </c>
      <c r="CO35" s="379"/>
      <c r="CP35" s="379">
        <v>132.5</v>
      </c>
      <c r="CQ35" s="340">
        <v>129.5</v>
      </c>
      <c r="CR35" s="340"/>
      <c r="CS35" s="340"/>
      <c r="CT35" s="340">
        <v>118</v>
      </c>
      <c r="CU35" s="350">
        <f t="shared" si="4"/>
        <v>122.58583333333333</v>
      </c>
      <c r="CV35" s="342">
        <f t="shared" si="5"/>
        <v>24</v>
      </c>
      <c r="CW35" s="347"/>
      <c r="CX35" s="348"/>
      <c r="CY35" s="346">
        <v>32</v>
      </c>
      <c r="CZ35" s="346"/>
      <c r="DA35" s="346"/>
      <c r="DB35" s="340">
        <v>39</v>
      </c>
      <c r="DC35" s="340">
        <v>34</v>
      </c>
      <c r="DD35" s="340">
        <v>34</v>
      </c>
      <c r="DE35" s="340">
        <v>30.24</v>
      </c>
      <c r="DF35" s="340">
        <v>32.480314960629919</v>
      </c>
      <c r="DG35" s="340"/>
      <c r="DH35" s="340"/>
      <c r="DI35" s="340">
        <v>29.221070259085046</v>
      </c>
      <c r="DJ35" s="340"/>
      <c r="DK35" s="340"/>
      <c r="DL35" s="340"/>
      <c r="DM35" s="340"/>
      <c r="DN35" s="340">
        <v>32</v>
      </c>
      <c r="DO35" s="340"/>
      <c r="DP35" s="340">
        <v>34.251968499999997</v>
      </c>
      <c r="DQ35" s="340"/>
      <c r="DR35" s="351">
        <v>30.5</v>
      </c>
      <c r="DS35" s="340">
        <v>29.5</v>
      </c>
      <c r="DT35" s="340">
        <v>31</v>
      </c>
      <c r="DU35" s="340"/>
      <c r="DV35" s="340"/>
      <c r="DW35" s="350">
        <f t="shared" si="6"/>
        <v>32.349446143309585</v>
      </c>
      <c r="DX35" s="342">
        <f t="shared" si="7"/>
        <v>2</v>
      </c>
      <c r="DY35" s="347"/>
      <c r="DZ35" s="353"/>
      <c r="EA35" s="354">
        <v>0</v>
      </c>
      <c r="EB35" s="354"/>
      <c r="EC35" s="354">
        <v>3</v>
      </c>
      <c r="ED35" s="354">
        <v>0</v>
      </c>
      <c r="EE35" s="354"/>
      <c r="EF35" s="354"/>
      <c r="EG35" s="354"/>
      <c r="EH35" s="355">
        <v>3</v>
      </c>
      <c r="EI35" s="355"/>
      <c r="EJ35" s="355"/>
      <c r="EK35" s="355"/>
      <c r="EL35" s="355"/>
      <c r="EM35" s="355"/>
      <c r="EN35" s="355"/>
      <c r="EO35" s="355">
        <v>1</v>
      </c>
      <c r="EP35" s="355">
        <v>1</v>
      </c>
      <c r="EQ35" s="340"/>
      <c r="ER35" s="340"/>
      <c r="ES35" s="341">
        <f t="shared" si="8"/>
        <v>1.3333333333333333</v>
      </c>
      <c r="ET35" s="342">
        <f t="shared" si="9"/>
        <v>3</v>
      </c>
      <c r="EU35" s="347"/>
      <c r="EV35" s="353"/>
      <c r="EW35" s="354"/>
      <c r="EX35" s="354"/>
      <c r="EY35" s="354"/>
      <c r="EZ35" s="354"/>
      <c r="FA35" s="357"/>
      <c r="FB35" s="345"/>
      <c r="FC35" s="346"/>
      <c r="FD35" s="353"/>
      <c r="FE35" s="355"/>
      <c r="FF35" s="355"/>
      <c r="FG35" s="355">
        <v>0</v>
      </c>
      <c r="FH35" s="355">
        <v>0</v>
      </c>
      <c r="FI35" s="355"/>
      <c r="FJ35" s="355">
        <v>0</v>
      </c>
      <c r="FK35" s="355"/>
      <c r="FL35" s="355"/>
      <c r="FM35" s="355">
        <v>0</v>
      </c>
      <c r="FN35" s="355">
        <v>0</v>
      </c>
      <c r="FO35" s="355">
        <v>1.5</v>
      </c>
      <c r="FP35" s="355">
        <v>0</v>
      </c>
      <c r="FQ35" s="355"/>
      <c r="FR35" s="355"/>
      <c r="FS35" s="341">
        <f t="shared" si="18"/>
        <v>0.21428571428571427</v>
      </c>
      <c r="FT35" s="342">
        <f t="shared" si="10"/>
        <v>3</v>
      </c>
      <c r="FU35" s="347"/>
      <c r="FV35" s="348"/>
      <c r="FW35" s="346">
        <v>0</v>
      </c>
      <c r="FX35" s="346">
        <v>0</v>
      </c>
      <c r="FY35" s="355"/>
      <c r="FZ35" s="340"/>
      <c r="GA35" s="340">
        <v>0</v>
      </c>
      <c r="GB35" s="340">
        <v>0</v>
      </c>
      <c r="GC35" s="340"/>
      <c r="GD35" s="340"/>
      <c r="GE35" s="341">
        <f t="shared" si="11"/>
        <v>0</v>
      </c>
      <c r="GF35" s="358">
        <f t="shared" si="12"/>
        <v>1</v>
      </c>
      <c r="GG35" s="359">
        <v>0</v>
      </c>
      <c r="GH35" s="360"/>
      <c r="GI35" s="361"/>
      <c r="GJ35" s="362"/>
      <c r="GK35" s="363"/>
      <c r="GL35" s="364"/>
      <c r="GM35" s="354">
        <v>0</v>
      </c>
      <c r="GN35" s="354">
        <v>0</v>
      </c>
      <c r="GO35" s="354"/>
      <c r="GP35" s="355"/>
      <c r="GQ35" s="355">
        <v>1</v>
      </c>
      <c r="GR35" s="355">
        <v>0.5</v>
      </c>
      <c r="GS35" s="355">
        <v>0</v>
      </c>
      <c r="GT35" s="355">
        <v>0</v>
      </c>
      <c r="GU35" s="341">
        <f t="shared" si="19"/>
        <v>0.25</v>
      </c>
      <c r="GV35" s="342">
        <f t="shared" si="13"/>
        <v>11</v>
      </c>
      <c r="GW35" s="357"/>
      <c r="GX35" s="357"/>
      <c r="GY35" s="380" t="e">
        <f t="shared" si="20"/>
        <v>#DIV/0!</v>
      </c>
      <c r="GZ35" s="353"/>
      <c r="HA35" s="354"/>
      <c r="HB35" s="355"/>
      <c r="HC35" s="341" t="e">
        <f t="shared" si="21"/>
        <v>#DIV/0!</v>
      </c>
      <c r="HD35" s="353"/>
      <c r="HE35" s="354"/>
      <c r="HF35" s="355"/>
      <c r="HG35" s="341" t="e">
        <f t="shared" si="22"/>
        <v>#DIV/0!</v>
      </c>
      <c r="HH35" s="353"/>
      <c r="HI35" s="354"/>
      <c r="HJ35" s="355">
        <v>1.5</v>
      </c>
      <c r="HK35" s="355"/>
      <c r="HL35" s="341">
        <f t="shared" si="23"/>
        <v>1.5</v>
      </c>
      <c r="HM35" s="353"/>
      <c r="HN35" s="354"/>
      <c r="HO35" s="354">
        <v>2.88</v>
      </c>
      <c r="HP35" s="355">
        <v>6</v>
      </c>
      <c r="HQ35" s="354">
        <v>3</v>
      </c>
      <c r="HR35" s="355">
        <v>3</v>
      </c>
      <c r="HS35" s="355">
        <v>1.75</v>
      </c>
      <c r="HT35" s="369">
        <f t="shared" si="14"/>
        <v>3.3259999999999996</v>
      </c>
      <c r="HU35" s="353">
        <v>4.33</v>
      </c>
      <c r="HV35" s="354">
        <v>5</v>
      </c>
      <c r="HW35" s="354">
        <v>5</v>
      </c>
      <c r="HX35" s="355">
        <v>0.66666666666666663</v>
      </c>
      <c r="HY35" s="381">
        <v>4</v>
      </c>
      <c r="HZ35" s="381">
        <v>2</v>
      </c>
      <c r="IA35" s="381"/>
      <c r="IB35" s="382">
        <f t="shared" si="24"/>
        <v>3.4994444444444444</v>
      </c>
      <c r="IC35" s="353"/>
      <c r="ID35" s="355">
        <v>2</v>
      </c>
      <c r="IE35" s="355"/>
      <c r="IF35" s="355"/>
      <c r="IG35" s="382">
        <f t="shared" si="15"/>
        <v>2</v>
      </c>
      <c r="IH35" s="383"/>
      <c r="II35" s="384"/>
      <c r="IJ35" s="384"/>
      <c r="IK35" s="385"/>
      <c r="IL35" s="386"/>
      <c r="IM35" s="376"/>
      <c r="IN35" s="377"/>
      <c r="IO35" s="378"/>
    </row>
    <row r="36" spans="1:249" ht="12" customHeight="1">
      <c r="A36" s="338">
        <v>32</v>
      </c>
      <c r="B36" s="339" t="s">
        <v>105</v>
      </c>
      <c r="C36" s="340">
        <v>62.3</v>
      </c>
      <c r="D36" s="340"/>
      <c r="E36" s="340"/>
      <c r="F36" s="340"/>
      <c r="G36" s="340">
        <v>68.333333300000007</v>
      </c>
      <c r="H36" s="340">
        <v>94.1</v>
      </c>
      <c r="I36" s="340">
        <v>84.7</v>
      </c>
      <c r="J36" s="340">
        <v>53.41</v>
      </c>
      <c r="K36" s="340">
        <v>54.604619720886198</v>
      </c>
      <c r="L36" s="340">
        <v>77.784799321405302</v>
      </c>
      <c r="M36" s="340">
        <v>106.2</v>
      </c>
      <c r="N36" s="340">
        <v>65.225134297038466</v>
      </c>
      <c r="O36" s="340"/>
      <c r="P36" s="340"/>
      <c r="Q36" s="340">
        <v>90.290945095939847</v>
      </c>
      <c r="R36" s="340">
        <v>74.069953793103451</v>
      </c>
      <c r="S36" s="340">
        <v>84.827517804597704</v>
      </c>
      <c r="T36" s="340"/>
      <c r="U36" s="340"/>
      <c r="V36" s="340">
        <v>49.402196699999998</v>
      </c>
      <c r="W36" s="340"/>
      <c r="X36" s="340">
        <v>67.697432399999997</v>
      </c>
      <c r="Y36" s="340">
        <v>88.985969217347517</v>
      </c>
      <c r="Z36" s="340"/>
      <c r="AA36" s="340">
        <v>72.166666699999993</v>
      </c>
      <c r="AB36" s="340">
        <v>82.5</v>
      </c>
      <c r="AC36" s="340">
        <v>108.28</v>
      </c>
      <c r="AD36" s="340">
        <v>87.754999999999995</v>
      </c>
      <c r="AE36" s="340"/>
      <c r="AF36" s="340"/>
      <c r="AG36" s="341">
        <f t="shared" si="16"/>
        <v>77.507029913174662</v>
      </c>
      <c r="AH36" s="342">
        <f t="shared" si="0"/>
        <v>14</v>
      </c>
      <c r="AI36" s="341">
        <f t="shared" si="17"/>
        <v>75.568543399770121</v>
      </c>
      <c r="AJ36" s="343">
        <f t="shared" si="1"/>
        <v>18</v>
      </c>
      <c r="AK36" s="344"/>
      <c r="AL36" s="345"/>
      <c r="AM36" s="346">
        <v>56.9</v>
      </c>
      <c r="AN36" s="346"/>
      <c r="AO36" s="346"/>
      <c r="AP36" s="346"/>
      <c r="AQ36" s="340">
        <v>52.693333299999999</v>
      </c>
      <c r="AR36" s="340">
        <v>59</v>
      </c>
      <c r="AS36" s="340">
        <v>60</v>
      </c>
      <c r="AT36" s="340">
        <v>50.052906</v>
      </c>
      <c r="AU36" s="340"/>
      <c r="AV36" s="340">
        <v>58.7</v>
      </c>
      <c r="AW36" s="340">
        <v>57.4096355</v>
      </c>
      <c r="AX36" s="340">
        <v>39.960586999999997</v>
      </c>
      <c r="AY36" s="340"/>
      <c r="AZ36" s="340">
        <v>58.560622930475844</v>
      </c>
      <c r="BA36" s="340"/>
      <c r="BB36" s="340">
        <v>57.45</v>
      </c>
      <c r="BC36" s="340">
        <v>56.78</v>
      </c>
      <c r="BD36" s="340"/>
      <c r="BE36" s="340"/>
      <c r="BF36" s="340">
        <v>53</v>
      </c>
      <c r="BG36" s="340"/>
      <c r="BH36" s="340">
        <v>59.75</v>
      </c>
      <c r="BI36" s="340">
        <v>59</v>
      </c>
      <c r="BJ36" s="340"/>
      <c r="BK36" s="340">
        <v>58.1</v>
      </c>
      <c r="BL36" s="340"/>
      <c r="BM36" s="340">
        <v>58.367999999999995</v>
      </c>
      <c r="BN36" s="340">
        <v>60.85</v>
      </c>
      <c r="BO36" s="340">
        <v>58.4</v>
      </c>
      <c r="BP36" s="340"/>
      <c r="BQ36" s="341">
        <f t="shared" si="2"/>
        <v>56.387504707248659</v>
      </c>
      <c r="BR36" s="342">
        <f t="shared" si="3"/>
        <v>21</v>
      </c>
      <c r="BS36" s="347"/>
      <c r="BT36" s="348"/>
      <c r="BU36" s="340">
        <v>118</v>
      </c>
      <c r="BV36" s="340"/>
      <c r="BW36" s="340"/>
      <c r="BX36" s="340"/>
      <c r="BY36" s="340">
        <v>98</v>
      </c>
      <c r="BZ36" s="340">
        <v>104</v>
      </c>
      <c r="CA36" s="340">
        <v>105</v>
      </c>
      <c r="CB36" s="340">
        <v>133.22</v>
      </c>
      <c r="CC36" s="340">
        <v>136</v>
      </c>
      <c r="CD36" s="340">
        <v>142</v>
      </c>
      <c r="CE36" s="340"/>
      <c r="CF36" s="340">
        <v>132.5</v>
      </c>
      <c r="CG36" s="340">
        <v>93</v>
      </c>
      <c r="CH36" s="340"/>
      <c r="CI36" s="340"/>
      <c r="CJ36" s="340"/>
      <c r="CK36" s="340"/>
      <c r="CL36" s="340">
        <v>115</v>
      </c>
      <c r="CM36" s="340"/>
      <c r="CN36" s="340">
        <v>122</v>
      </c>
      <c r="CO36" s="379"/>
      <c r="CP36" s="379">
        <v>133</v>
      </c>
      <c r="CQ36" s="340">
        <v>130</v>
      </c>
      <c r="CR36" s="340"/>
      <c r="CS36" s="340"/>
      <c r="CT36" s="340">
        <v>116</v>
      </c>
      <c r="CU36" s="350">
        <f t="shared" si="4"/>
        <v>122.39333333333333</v>
      </c>
      <c r="CV36" s="342">
        <f t="shared" si="5"/>
        <v>22</v>
      </c>
      <c r="CW36" s="347"/>
      <c r="CX36" s="348"/>
      <c r="CY36" s="346">
        <v>32</v>
      </c>
      <c r="CZ36" s="346"/>
      <c r="DA36" s="346"/>
      <c r="DB36" s="340">
        <v>42</v>
      </c>
      <c r="DC36" s="340">
        <v>35</v>
      </c>
      <c r="DD36" s="340">
        <v>35</v>
      </c>
      <c r="DE36" s="340">
        <v>30.93</v>
      </c>
      <c r="DF36" s="340">
        <v>29.330708661417322</v>
      </c>
      <c r="DG36" s="340"/>
      <c r="DH36" s="340"/>
      <c r="DI36" s="340">
        <v>33.461766556803511</v>
      </c>
      <c r="DJ36" s="340"/>
      <c r="DK36" s="340"/>
      <c r="DL36" s="340"/>
      <c r="DM36" s="340"/>
      <c r="DN36" s="340">
        <v>32</v>
      </c>
      <c r="DO36" s="340"/>
      <c r="DP36" s="340">
        <v>34.251968499999997</v>
      </c>
      <c r="DQ36" s="340"/>
      <c r="DR36" s="351">
        <v>31</v>
      </c>
      <c r="DS36" s="340">
        <v>33</v>
      </c>
      <c r="DT36" s="340">
        <v>31</v>
      </c>
      <c r="DU36" s="340"/>
      <c r="DV36" s="340"/>
      <c r="DW36" s="350">
        <f t="shared" si="6"/>
        <v>33.247870309851734</v>
      </c>
      <c r="DX36" s="342">
        <f t="shared" si="7"/>
        <v>7</v>
      </c>
      <c r="DY36" s="347"/>
      <c r="DZ36" s="353"/>
      <c r="EA36" s="354">
        <v>1</v>
      </c>
      <c r="EB36" s="354"/>
      <c r="EC36" s="354">
        <v>1</v>
      </c>
      <c r="ED36" s="354">
        <v>0</v>
      </c>
      <c r="EE36" s="354"/>
      <c r="EF36" s="354"/>
      <c r="EG36" s="354"/>
      <c r="EH36" s="355">
        <v>3.5</v>
      </c>
      <c r="EI36" s="355"/>
      <c r="EJ36" s="355"/>
      <c r="EK36" s="355"/>
      <c r="EL36" s="355"/>
      <c r="EM36" s="355"/>
      <c r="EN36" s="355"/>
      <c r="EO36" s="355">
        <v>1</v>
      </c>
      <c r="EP36" s="355">
        <v>0.5</v>
      </c>
      <c r="EQ36" s="340"/>
      <c r="ER36" s="340"/>
      <c r="ES36" s="341">
        <f t="shared" si="8"/>
        <v>1.1666666666666667</v>
      </c>
      <c r="ET36" s="342">
        <f t="shared" si="9"/>
        <v>1</v>
      </c>
      <c r="EU36" s="347"/>
      <c r="EV36" s="353"/>
      <c r="EW36" s="354"/>
      <c r="EX36" s="354"/>
      <c r="EY36" s="354"/>
      <c r="EZ36" s="354"/>
      <c r="FA36" s="357"/>
      <c r="FB36" s="345"/>
      <c r="FC36" s="346"/>
      <c r="FD36" s="353"/>
      <c r="FE36" s="355"/>
      <c r="FF36" s="355"/>
      <c r="FG36" s="355">
        <v>2</v>
      </c>
      <c r="FH36" s="355">
        <v>2</v>
      </c>
      <c r="FI36" s="355"/>
      <c r="FJ36" s="355">
        <v>4</v>
      </c>
      <c r="FK36" s="355"/>
      <c r="FL36" s="355"/>
      <c r="FM36" s="355">
        <v>0</v>
      </c>
      <c r="FN36" s="355">
        <v>0</v>
      </c>
      <c r="FO36" s="355">
        <v>6.5</v>
      </c>
      <c r="FP36" s="355">
        <v>3</v>
      </c>
      <c r="FQ36" s="355"/>
      <c r="FR36" s="355"/>
      <c r="FS36" s="341">
        <f t="shared" si="18"/>
        <v>2.5</v>
      </c>
      <c r="FT36" s="342">
        <f t="shared" si="10"/>
        <v>20</v>
      </c>
      <c r="FU36" s="347"/>
      <c r="FV36" s="348"/>
      <c r="FW36" s="346">
        <v>2</v>
      </c>
      <c r="FX36" s="346">
        <v>0</v>
      </c>
      <c r="FY36" s="355"/>
      <c r="FZ36" s="340"/>
      <c r="GA36" s="340">
        <v>7</v>
      </c>
      <c r="GB36" s="340">
        <v>0</v>
      </c>
      <c r="GC36" s="340"/>
      <c r="GD36" s="340"/>
      <c r="GE36" s="341">
        <f t="shared" si="11"/>
        <v>2.25</v>
      </c>
      <c r="GF36" s="358">
        <f t="shared" si="12"/>
        <v>18</v>
      </c>
      <c r="GG36" s="359">
        <v>0</v>
      </c>
      <c r="GH36" s="360"/>
      <c r="GI36" s="361"/>
      <c r="GJ36" s="362"/>
      <c r="GK36" s="363"/>
      <c r="GL36" s="364"/>
      <c r="GM36" s="354">
        <v>1</v>
      </c>
      <c r="GN36" s="354">
        <v>0</v>
      </c>
      <c r="GO36" s="354"/>
      <c r="GP36" s="355"/>
      <c r="GQ36" s="355">
        <v>3</v>
      </c>
      <c r="GR36" s="355">
        <v>1</v>
      </c>
      <c r="GS36" s="355">
        <v>0</v>
      </c>
      <c r="GT36" s="355">
        <v>2</v>
      </c>
      <c r="GU36" s="341">
        <f t="shared" si="19"/>
        <v>1.1666666666666667</v>
      </c>
      <c r="GV36" s="342">
        <f t="shared" si="13"/>
        <v>28</v>
      </c>
      <c r="GW36" s="357"/>
      <c r="GX36" s="357"/>
      <c r="GY36" s="380" t="e">
        <f t="shared" si="20"/>
        <v>#DIV/0!</v>
      </c>
      <c r="GZ36" s="353"/>
      <c r="HA36" s="354"/>
      <c r="HB36" s="355"/>
      <c r="HC36" s="341" t="e">
        <f t="shared" si="21"/>
        <v>#DIV/0!</v>
      </c>
      <c r="HD36" s="353"/>
      <c r="HE36" s="354"/>
      <c r="HF36" s="355"/>
      <c r="HG36" s="341" t="e">
        <f t="shared" si="22"/>
        <v>#DIV/0!</v>
      </c>
      <c r="HH36" s="353"/>
      <c r="HI36" s="354"/>
      <c r="HJ36" s="355">
        <v>2.5</v>
      </c>
      <c r="HK36" s="355"/>
      <c r="HL36" s="341">
        <f t="shared" si="23"/>
        <v>2.5</v>
      </c>
      <c r="HM36" s="353"/>
      <c r="HN36" s="354"/>
      <c r="HO36" s="354">
        <v>4.01</v>
      </c>
      <c r="HP36" s="355">
        <v>6</v>
      </c>
      <c r="HQ36" s="354">
        <v>2</v>
      </c>
      <c r="HR36" s="355">
        <v>3</v>
      </c>
      <c r="HS36" s="355">
        <v>2</v>
      </c>
      <c r="HT36" s="369">
        <f t="shared" si="14"/>
        <v>3.4019999999999997</v>
      </c>
      <c r="HU36" s="353">
        <v>3.67</v>
      </c>
      <c r="HV36" s="354">
        <v>5</v>
      </c>
      <c r="HW36" s="354">
        <v>5</v>
      </c>
      <c r="HX36" s="355">
        <v>1</v>
      </c>
      <c r="HY36" s="381">
        <v>3.3333333333333335</v>
      </c>
      <c r="HZ36" s="381">
        <v>2</v>
      </c>
      <c r="IA36" s="381"/>
      <c r="IB36" s="382">
        <f t="shared" si="24"/>
        <v>3.3338888888888891</v>
      </c>
      <c r="IC36" s="353"/>
      <c r="ID36" s="355">
        <v>5</v>
      </c>
      <c r="IE36" s="355"/>
      <c r="IF36" s="355"/>
      <c r="IG36" s="382">
        <f t="shared" si="15"/>
        <v>5</v>
      </c>
      <c r="IH36" s="383"/>
      <c r="II36" s="384"/>
      <c r="IJ36" s="384"/>
      <c r="IK36" s="385"/>
      <c r="IL36" s="386"/>
      <c r="IM36" s="376"/>
      <c r="IN36" s="377"/>
      <c r="IO36" s="378"/>
    </row>
    <row r="37" spans="1:249" ht="12" customHeight="1">
      <c r="A37" s="338">
        <v>33</v>
      </c>
      <c r="B37" s="339" t="s">
        <v>108</v>
      </c>
      <c r="C37" s="340">
        <v>74.599999999999994</v>
      </c>
      <c r="D37" s="340"/>
      <c r="E37" s="340"/>
      <c r="F37" s="340"/>
      <c r="G37" s="340">
        <v>50</v>
      </c>
      <c r="H37" s="340">
        <v>73.099999999999994</v>
      </c>
      <c r="I37" s="340">
        <v>49.2</v>
      </c>
      <c r="J37" s="340">
        <v>58.02</v>
      </c>
      <c r="K37" s="340">
        <v>42.154337767754278</v>
      </c>
      <c r="L37" s="340">
        <v>82.818963768532285</v>
      </c>
      <c r="M37" s="340">
        <v>117</v>
      </c>
      <c r="N37" s="340">
        <v>76.426752171077652</v>
      </c>
      <c r="O37" s="340"/>
      <c r="P37" s="340"/>
      <c r="Q37" s="340">
        <v>101.01574465675078</v>
      </c>
      <c r="R37" s="340">
        <v>70.439224137931035</v>
      </c>
      <c r="S37" s="340">
        <v>87.728030643678153</v>
      </c>
      <c r="T37" s="340"/>
      <c r="U37" s="340"/>
      <c r="V37" s="340">
        <v>56.199029699999997</v>
      </c>
      <c r="W37" s="340"/>
      <c r="X37" s="340">
        <v>44.185332299999999</v>
      </c>
      <c r="Y37" s="340">
        <v>95.747477704074711</v>
      </c>
      <c r="Z37" s="340"/>
      <c r="AA37" s="340">
        <v>89.8</v>
      </c>
      <c r="AB37" s="340">
        <v>79.400000000000006</v>
      </c>
      <c r="AC37" s="340">
        <v>95.75</v>
      </c>
      <c r="AD37" s="340">
        <v>88.04</v>
      </c>
      <c r="AE37" s="340"/>
      <c r="AF37" s="340"/>
      <c r="AG37" s="341">
        <f t="shared" si="16"/>
        <v>75.348678571042043</v>
      </c>
      <c r="AH37" s="342">
        <f t="shared" si="0"/>
        <v>21</v>
      </c>
      <c r="AI37" s="341">
        <f t="shared" si="17"/>
        <v>67.289161678160909</v>
      </c>
      <c r="AJ37" s="343">
        <f t="shared" si="1"/>
        <v>32</v>
      </c>
      <c r="AK37" s="344"/>
      <c r="AL37" s="345"/>
      <c r="AM37" s="346">
        <v>56.4</v>
      </c>
      <c r="AN37" s="346"/>
      <c r="AO37" s="346"/>
      <c r="AP37" s="346"/>
      <c r="AQ37" s="340">
        <v>43.413333299999998</v>
      </c>
      <c r="AR37" s="340">
        <v>55</v>
      </c>
      <c r="AS37" s="340">
        <v>55</v>
      </c>
      <c r="AT37" s="340">
        <v>46.435828999999998</v>
      </c>
      <c r="AU37" s="340"/>
      <c r="AV37" s="340">
        <v>57.7</v>
      </c>
      <c r="AW37" s="340">
        <v>57.4989755</v>
      </c>
      <c r="AX37" s="340">
        <v>51.030631999999997</v>
      </c>
      <c r="AY37" s="340"/>
      <c r="AZ37" s="340">
        <v>54.264651079383661</v>
      </c>
      <c r="BA37" s="340"/>
      <c r="BB37" s="340">
        <v>53.65</v>
      </c>
      <c r="BC37" s="340">
        <v>55.224999999999994</v>
      </c>
      <c r="BD37" s="340"/>
      <c r="BE37" s="340"/>
      <c r="BF37" s="340">
        <v>52</v>
      </c>
      <c r="BG37" s="340"/>
      <c r="BH37" s="340">
        <v>54.8</v>
      </c>
      <c r="BI37" s="340">
        <v>60.4</v>
      </c>
      <c r="BJ37" s="340"/>
      <c r="BK37" s="340">
        <v>57</v>
      </c>
      <c r="BL37" s="340"/>
      <c r="BM37" s="340">
        <v>57.792000000000002</v>
      </c>
      <c r="BN37" s="340">
        <v>60.1</v>
      </c>
      <c r="BO37" s="340">
        <v>56.85</v>
      </c>
      <c r="BP37" s="340"/>
      <c r="BQ37" s="341">
        <f t="shared" si="2"/>
        <v>54.697801159965763</v>
      </c>
      <c r="BR37" s="342">
        <f t="shared" si="3"/>
        <v>33</v>
      </c>
      <c r="BS37" s="347"/>
      <c r="BT37" s="348"/>
      <c r="BU37" s="340">
        <v>118</v>
      </c>
      <c r="BV37" s="340"/>
      <c r="BW37" s="340"/>
      <c r="BX37" s="340"/>
      <c r="BY37" s="340">
        <v>101</v>
      </c>
      <c r="BZ37" s="340">
        <v>104</v>
      </c>
      <c r="CA37" s="340">
        <v>105</v>
      </c>
      <c r="CB37" s="340">
        <v>131.9</v>
      </c>
      <c r="CC37" s="340">
        <v>137</v>
      </c>
      <c r="CD37" s="340">
        <v>141</v>
      </c>
      <c r="CE37" s="340"/>
      <c r="CF37" s="340">
        <v>132</v>
      </c>
      <c r="CG37" s="340">
        <v>95.5</v>
      </c>
      <c r="CH37" s="340"/>
      <c r="CI37" s="340"/>
      <c r="CJ37" s="340"/>
      <c r="CK37" s="340"/>
      <c r="CL37" s="340">
        <v>117</v>
      </c>
      <c r="CM37" s="340"/>
      <c r="CN37" s="340">
        <v>120</v>
      </c>
      <c r="CO37" s="379"/>
      <c r="CP37" s="379">
        <v>133</v>
      </c>
      <c r="CQ37" s="340">
        <v>129.5</v>
      </c>
      <c r="CR37" s="340"/>
      <c r="CS37" s="340"/>
      <c r="CT37" s="340">
        <v>115</v>
      </c>
      <c r="CU37" s="350">
        <f t="shared" si="4"/>
        <v>122.45</v>
      </c>
      <c r="CV37" s="342">
        <f t="shared" si="5"/>
        <v>23</v>
      </c>
      <c r="CW37" s="347"/>
      <c r="CX37" s="348"/>
      <c r="CY37" s="346">
        <v>35</v>
      </c>
      <c r="CZ37" s="346"/>
      <c r="DA37" s="346"/>
      <c r="DB37" s="340">
        <v>41</v>
      </c>
      <c r="DC37" s="340">
        <v>37</v>
      </c>
      <c r="DD37" s="340">
        <v>38</v>
      </c>
      <c r="DE37" s="340">
        <v>32.56</v>
      </c>
      <c r="DF37" s="340">
        <v>32.086614173228348</v>
      </c>
      <c r="DG37" s="340"/>
      <c r="DH37" s="340"/>
      <c r="DI37" s="340">
        <v>35.171967830362746</v>
      </c>
      <c r="DJ37" s="340"/>
      <c r="DK37" s="340"/>
      <c r="DL37" s="340"/>
      <c r="DM37" s="340"/>
      <c r="DN37" s="340">
        <v>37</v>
      </c>
      <c r="DO37" s="340"/>
      <c r="DP37" s="340">
        <v>38.582677199999999</v>
      </c>
      <c r="DQ37" s="340"/>
      <c r="DR37" s="351">
        <v>33</v>
      </c>
      <c r="DS37" s="340">
        <v>34</v>
      </c>
      <c r="DT37" s="340">
        <v>32.5</v>
      </c>
      <c r="DU37" s="340"/>
      <c r="DV37" s="340"/>
      <c r="DW37" s="350">
        <f t="shared" si="6"/>
        <v>35.491771600299259</v>
      </c>
      <c r="DX37" s="342">
        <f t="shared" si="7"/>
        <v>26</v>
      </c>
      <c r="DY37" s="347"/>
      <c r="DZ37" s="353"/>
      <c r="EA37" s="354">
        <v>1</v>
      </c>
      <c r="EB37" s="354"/>
      <c r="EC37" s="354">
        <v>5</v>
      </c>
      <c r="ED37" s="354">
        <v>0</v>
      </c>
      <c r="EE37" s="354"/>
      <c r="EF37" s="354"/>
      <c r="EG37" s="354"/>
      <c r="EH37" s="355">
        <v>3</v>
      </c>
      <c r="EI37" s="355"/>
      <c r="EJ37" s="355"/>
      <c r="EK37" s="355"/>
      <c r="EL37" s="355"/>
      <c r="EM37" s="355"/>
      <c r="EN37" s="355"/>
      <c r="EO37" s="355">
        <v>1.5</v>
      </c>
      <c r="EP37" s="355">
        <v>1</v>
      </c>
      <c r="EQ37" s="340"/>
      <c r="ER37" s="340"/>
      <c r="ES37" s="341">
        <f t="shared" si="8"/>
        <v>1.9166666666666667</v>
      </c>
      <c r="ET37" s="342">
        <f t="shared" si="9"/>
        <v>9</v>
      </c>
      <c r="EU37" s="347"/>
      <c r="EV37" s="353"/>
      <c r="EW37" s="354"/>
      <c r="EX37" s="354"/>
      <c r="EY37" s="354"/>
      <c r="EZ37" s="354"/>
      <c r="FA37" s="357"/>
      <c r="FB37" s="345"/>
      <c r="FC37" s="346"/>
      <c r="FD37" s="353"/>
      <c r="FE37" s="355"/>
      <c r="FF37" s="355"/>
      <c r="FG37" s="355">
        <v>9</v>
      </c>
      <c r="FH37" s="355">
        <v>6.5</v>
      </c>
      <c r="FI37" s="355"/>
      <c r="FJ37" s="355">
        <v>6.5</v>
      </c>
      <c r="FK37" s="355"/>
      <c r="FL37" s="355"/>
      <c r="FM37" s="355">
        <v>8</v>
      </c>
      <c r="FN37" s="355">
        <v>8</v>
      </c>
      <c r="FO37" s="355">
        <v>7.5</v>
      </c>
      <c r="FP37" s="355">
        <v>5</v>
      </c>
      <c r="FQ37" s="355"/>
      <c r="FR37" s="355"/>
      <c r="FS37" s="341">
        <f t="shared" si="18"/>
        <v>7.2142857142857144</v>
      </c>
      <c r="FT37" s="342">
        <f t="shared" si="10"/>
        <v>33</v>
      </c>
      <c r="FU37" s="347"/>
      <c r="FV37" s="348"/>
      <c r="FW37" s="346">
        <v>7</v>
      </c>
      <c r="FX37" s="346"/>
      <c r="FY37" s="355"/>
      <c r="FZ37" s="340"/>
      <c r="GA37" s="340">
        <v>9</v>
      </c>
      <c r="GB37" s="340">
        <v>0</v>
      </c>
      <c r="GC37" s="340"/>
      <c r="GD37" s="340"/>
      <c r="GE37" s="341">
        <f t="shared" si="11"/>
        <v>5.333333333333333</v>
      </c>
      <c r="GF37" s="358">
        <f t="shared" si="12"/>
        <v>31</v>
      </c>
      <c r="GG37" s="359">
        <v>9</v>
      </c>
      <c r="GH37" s="360"/>
      <c r="GI37" s="361"/>
      <c r="GJ37" s="362"/>
      <c r="GK37" s="363"/>
      <c r="GL37" s="364"/>
      <c r="GM37" s="354">
        <v>1</v>
      </c>
      <c r="GN37" s="354">
        <v>0</v>
      </c>
      <c r="GO37" s="354"/>
      <c r="GP37" s="355"/>
      <c r="GQ37" s="355">
        <v>4</v>
      </c>
      <c r="GR37" s="355">
        <v>1.5</v>
      </c>
      <c r="GS37" s="355">
        <v>0</v>
      </c>
      <c r="GT37" s="355">
        <v>3</v>
      </c>
      <c r="GU37" s="341">
        <f t="shared" si="19"/>
        <v>1.5833333333333333</v>
      </c>
      <c r="GV37" s="342">
        <f t="shared" si="13"/>
        <v>30</v>
      </c>
      <c r="GW37" s="357"/>
      <c r="GX37" s="357"/>
      <c r="GY37" s="380" t="e">
        <f t="shared" si="20"/>
        <v>#DIV/0!</v>
      </c>
      <c r="GZ37" s="353"/>
      <c r="HA37" s="354"/>
      <c r="HB37" s="355"/>
      <c r="HC37" s="341" t="e">
        <f t="shared" si="21"/>
        <v>#DIV/0!</v>
      </c>
      <c r="HD37" s="353"/>
      <c r="HE37" s="354"/>
      <c r="HF37" s="355"/>
      <c r="HG37" s="341" t="e">
        <f t="shared" si="22"/>
        <v>#DIV/0!</v>
      </c>
      <c r="HH37" s="353"/>
      <c r="HI37" s="354"/>
      <c r="HJ37" s="355">
        <v>1.5</v>
      </c>
      <c r="HK37" s="355"/>
      <c r="HL37" s="341">
        <f t="shared" si="23"/>
        <v>1.5</v>
      </c>
      <c r="HM37" s="353"/>
      <c r="HN37" s="354"/>
      <c r="HO37" s="354">
        <v>4.55</v>
      </c>
      <c r="HP37" s="355">
        <v>8</v>
      </c>
      <c r="HQ37" s="354">
        <v>1</v>
      </c>
      <c r="HR37" s="355">
        <v>1</v>
      </c>
      <c r="HS37" s="355">
        <v>2.75</v>
      </c>
      <c r="HT37" s="369">
        <f t="shared" si="14"/>
        <v>3.46</v>
      </c>
      <c r="HU37" s="353">
        <v>4</v>
      </c>
      <c r="HV37" s="354">
        <v>4</v>
      </c>
      <c r="HW37" s="354">
        <v>6</v>
      </c>
      <c r="HX37" s="355">
        <v>2.6666666666666665</v>
      </c>
      <c r="HY37" s="381">
        <v>3.3333333333333335</v>
      </c>
      <c r="HZ37" s="381">
        <v>2.5</v>
      </c>
      <c r="IA37" s="381"/>
      <c r="IB37" s="382">
        <f t="shared" si="24"/>
        <v>3.75</v>
      </c>
      <c r="IC37" s="353"/>
      <c r="ID37" s="355">
        <v>6.5</v>
      </c>
      <c r="IE37" s="355"/>
      <c r="IF37" s="355"/>
      <c r="IG37" s="382">
        <f t="shared" si="15"/>
        <v>6.5</v>
      </c>
      <c r="IH37" s="383"/>
      <c r="II37" s="384"/>
      <c r="IJ37" s="384"/>
      <c r="IK37" s="385"/>
      <c r="IL37" s="386"/>
      <c r="IM37" s="376"/>
      <c r="IN37" s="377"/>
      <c r="IO37" s="378"/>
    </row>
    <row r="38" spans="1:249" s="582" customFormat="1">
      <c r="A38" s="559" t="s">
        <v>238</v>
      </c>
      <c r="B38" s="560"/>
      <c r="C38" s="561">
        <v>68</v>
      </c>
      <c r="D38" s="561" t="e">
        <f t="shared" ref="D38:BL38" si="25">AVERAGE(D5:D37)</f>
        <v>#DIV/0!</v>
      </c>
      <c r="E38" s="561" t="e">
        <f t="shared" si="25"/>
        <v>#DIV/0!</v>
      </c>
      <c r="F38" s="561" t="e">
        <f t="shared" si="25"/>
        <v>#DIV/0!</v>
      </c>
      <c r="G38" s="561">
        <v>58.08081</v>
      </c>
      <c r="H38" s="561">
        <f t="shared" si="25"/>
        <v>94.712121212121218</v>
      </c>
      <c r="I38" s="561">
        <v>86.6</v>
      </c>
      <c r="J38" s="561">
        <v>56.28</v>
      </c>
      <c r="K38" s="561">
        <f t="shared" si="25"/>
        <v>51.211056324670167</v>
      </c>
      <c r="L38" s="561">
        <f t="shared" si="25"/>
        <v>83.072566683855541</v>
      </c>
      <c r="M38" s="561">
        <v>97.672727272727272</v>
      </c>
      <c r="N38" s="561">
        <f t="shared" si="25"/>
        <v>67.452278609233417</v>
      </c>
      <c r="O38" s="561" t="e">
        <f t="shared" si="25"/>
        <v>#DIV/0!</v>
      </c>
      <c r="P38" s="561" t="e">
        <f t="shared" si="25"/>
        <v>#DIV/0!</v>
      </c>
      <c r="Q38" s="561">
        <v>89.7</v>
      </c>
      <c r="R38" s="561">
        <v>75.824752748171363</v>
      </c>
      <c r="S38" s="561">
        <v>86.707176925113188</v>
      </c>
      <c r="T38" s="561" t="e">
        <f t="shared" si="25"/>
        <v>#DIV/0!</v>
      </c>
      <c r="U38" s="561" t="e">
        <f t="shared" si="25"/>
        <v>#DIV/0!</v>
      </c>
      <c r="V38" s="561">
        <f t="shared" si="25"/>
        <v>55.724748275757584</v>
      </c>
      <c r="W38" s="561" t="e">
        <f t="shared" si="25"/>
        <v>#DIV/0!</v>
      </c>
      <c r="X38" s="561">
        <v>73.697371563636338</v>
      </c>
      <c r="Y38" s="561">
        <v>83.777470789302427</v>
      </c>
      <c r="Z38" s="561" t="e">
        <f t="shared" si="25"/>
        <v>#DIV/0!</v>
      </c>
      <c r="AA38" s="561">
        <v>75.8</v>
      </c>
      <c r="AB38" s="561">
        <v>80.053539999999998</v>
      </c>
      <c r="AC38" s="561">
        <v>101.8706</v>
      </c>
      <c r="AD38" s="561">
        <v>82.580500000000001</v>
      </c>
      <c r="AE38" s="561" t="e">
        <f t="shared" si="25"/>
        <v>#DIV/0!</v>
      </c>
      <c r="AF38" s="561" t="e">
        <f t="shared" si="25"/>
        <v>#DIV/0!</v>
      </c>
      <c r="AG38" s="561">
        <f t="shared" si="25"/>
        <v>76.849438648726618</v>
      </c>
      <c r="AH38" s="561">
        <f t="shared" si="25"/>
        <v>17</v>
      </c>
      <c r="AI38" s="561">
        <f t="shared" si="25"/>
        <v>76.203046365510261</v>
      </c>
      <c r="AJ38" s="562">
        <f t="shared" si="25"/>
        <v>17</v>
      </c>
      <c r="AK38" s="563" t="e">
        <f t="shared" si="25"/>
        <v>#DIV/0!</v>
      </c>
      <c r="AL38" s="564" t="e">
        <f t="shared" si="25"/>
        <v>#DIV/0!</v>
      </c>
      <c r="AM38" s="561">
        <v>56.800000000000011</v>
      </c>
      <c r="AN38" s="561" t="e">
        <f t="shared" si="25"/>
        <v>#DIV/0!</v>
      </c>
      <c r="AO38" s="561" t="e">
        <f t="shared" si="25"/>
        <v>#DIV/0!</v>
      </c>
      <c r="AP38" s="561" t="e">
        <f t="shared" si="25"/>
        <v>#DIV/0!</v>
      </c>
      <c r="AQ38" s="561">
        <v>51.368079999999999</v>
      </c>
      <c r="AR38" s="561">
        <f t="shared" si="25"/>
        <v>58.090909090909093</v>
      </c>
      <c r="AS38" s="561">
        <f t="shared" si="25"/>
        <v>58.060606060606062</v>
      </c>
      <c r="AT38" s="561">
        <f t="shared" si="25"/>
        <v>49.756214696969693</v>
      </c>
      <c r="AU38" s="561" t="e">
        <f t="shared" si="25"/>
        <v>#DIV/0!</v>
      </c>
      <c r="AV38" s="561">
        <f t="shared" si="25"/>
        <v>58.490909090909092</v>
      </c>
      <c r="AW38" s="561">
        <f t="shared" si="25"/>
        <v>58.275954015151505</v>
      </c>
      <c r="AX38" s="561">
        <f t="shared" si="25"/>
        <v>52.540216406250003</v>
      </c>
      <c r="AY38" s="561" t="e">
        <f t="shared" si="25"/>
        <v>#DIV/0!</v>
      </c>
      <c r="AZ38" s="561">
        <v>56.2</v>
      </c>
      <c r="BA38" s="561" t="e">
        <f t="shared" si="25"/>
        <v>#DIV/0!</v>
      </c>
      <c r="BB38" s="561">
        <v>58.192424242424238</v>
      </c>
      <c r="BC38" s="561">
        <v>56.309696969696972</v>
      </c>
      <c r="BD38" s="561" t="e">
        <f t="shared" si="25"/>
        <v>#DIV/0!</v>
      </c>
      <c r="BE38" s="561" t="e">
        <f t="shared" si="25"/>
        <v>#DIV/0!</v>
      </c>
      <c r="BF38" s="561">
        <f t="shared" si="25"/>
        <v>53.151515151515149</v>
      </c>
      <c r="BG38" s="561" t="e">
        <f t="shared" si="25"/>
        <v>#DIV/0!</v>
      </c>
      <c r="BH38" s="561">
        <v>60.057575757575762</v>
      </c>
      <c r="BI38" s="561">
        <f t="shared" si="25"/>
        <v>60.536363636363639</v>
      </c>
      <c r="BJ38" s="561" t="e">
        <f t="shared" si="25"/>
        <v>#DIV/0!</v>
      </c>
      <c r="BK38" s="561">
        <v>58.4</v>
      </c>
      <c r="BL38" s="561" t="e">
        <f t="shared" si="25"/>
        <v>#DIV/0!</v>
      </c>
      <c r="BM38" s="561">
        <v>58.323398400000002</v>
      </c>
      <c r="BN38" s="561">
        <v>60.924199999999999</v>
      </c>
      <c r="BO38" s="561">
        <v>58.942399999999999</v>
      </c>
      <c r="BP38" s="561" t="e">
        <f t="shared" ref="BP38:EA38" si="26">AVERAGE(BP5:BP37)</f>
        <v>#DIV/0!</v>
      </c>
      <c r="BQ38" s="561">
        <f t="shared" si="26"/>
        <v>56.921615038249193</v>
      </c>
      <c r="BR38" s="565">
        <f t="shared" si="26"/>
        <v>17</v>
      </c>
      <c r="BS38" s="566" t="e">
        <f t="shared" si="26"/>
        <v>#DIV/0!</v>
      </c>
      <c r="BT38" s="567" t="e">
        <f t="shared" si="26"/>
        <v>#DIV/0!</v>
      </c>
      <c r="BU38" s="561">
        <v>119</v>
      </c>
      <c r="BV38" s="561" t="e">
        <f t="shared" si="26"/>
        <v>#DIV/0!</v>
      </c>
      <c r="BW38" s="561" t="e">
        <f t="shared" si="26"/>
        <v>#DIV/0!</v>
      </c>
      <c r="BX38" s="561" t="e">
        <f t="shared" si="26"/>
        <v>#DIV/0!</v>
      </c>
      <c r="BY38" s="561">
        <v>97.545454545454547</v>
      </c>
      <c r="BZ38" s="561">
        <f t="shared" si="26"/>
        <v>102.15151515151516</v>
      </c>
      <c r="CA38" s="561">
        <f t="shared" si="26"/>
        <v>103.54545454545455</v>
      </c>
      <c r="CB38" s="561">
        <v>133.63</v>
      </c>
      <c r="CC38" s="561">
        <f t="shared" si="26"/>
        <v>136.39393939393941</v>
      </c>
      <c r="CD38" s="561">
        <f t="shared" si="26"/>
        <v>140.77272727272728</v>
      </c>
      <c r="CE38" s="561" t="e">
        <f t="shared" si="26"/>
        <v>#DIV/0!</v>
      </c>
      <c r="CF38" s="561">
        <v>132</v>
      </c>
      <c r="CG38" s="561">
        <v>92.106060606060609</v>
      </c>
      <c r="CH38" s="561" t="e">
        <f t="shared" si="26"/>
        <v>#DIV/0!</v>
      </c>
      <c r="CI38" s="561" t="e">
        <f t="shared" si="26"/>
        <v>#DIV/0!</v>
      </c>
      <c r="CJ38" s="561" t="e">
        <f t="shared" si="26"/>
        <v>#DIV/0!</v>
      </c>
      <c r="CK38" s="561" t="e">
        <f t="shared" si="26"/>
        <v>#DIV/0!</v>
      </c>
      <c r="CL38" s="561">
        <v>113.96969696969697</v>
      </c>
      <c r="CM38" s="561" t="e">
        <f t="shared" si="26"/>
        <v>#DIV/0!</v>
      </c>
      <c r="CN38" s="561">
        <v>122</v>
      </c>
      <c r="CO38" s="561" t="e">
        <f t="shared" si="26"/>
        <v>#DIV/0!</v>
      </c>
      <c r="CP38" s="561">
        <v>132.2576</v>
      </c>
      <c r="CQ38" s="561">
        <v>128.53030000000001</v>
      </c>
      <c r="CR38" s="561" t="e">
        <f t="shared" si="26"/>
        <v>#DIV/0!</v>
      </c>
      <c r="CS38" s="561" t="e">
        <f t="shared" si="26"/>
        <v>#DIV/0!</v>
      </c>
      <c r="CT38" s="561">
        <f t="shared" si="26"/>
        <v>115.51515151515152</v>
      </c>
      <c r="CU38" s="561">
        <f t="shared" si="26"/>
        <v>121.7790909090909</v>
      </c>
      <c r="CV38" s="565">
        <f t="shared" si="26"/>
        <v>17</v>
      </c>
      <c r="CW38" s="566" t="e">
        <f t="shared" si="26"/>
        <v>#DIV/0!</v>
      </c>
      <c r="CX38" s="561" t="e">
        <f t="shared" si="26"/>
        <v>#DIV/0!</v>
      </c>
      <c r="CY38" s="561">
        <v>33</v>
      </c>
      <c r="CZ38" s="561" t="e">
        <f t="shared" si="26"/>
        <v>#DIV/0!</v>
      </c>
      <c r="DA38" s="561" t="e">
        <f t="shared" si="26"/>
        <v>#DIV/0!</v>
      </c>
      <c r="DB38" s="561">
        <v>40.636363636363633</v>
      </c>
      <c r="DC38" s="561">
        <f t="shared" si="26"/>
        <v>35.212121212121211</v>
      </c>
      <c r="DD38" s="561">
        <f t="shared" si="26"/>
        <v>36.757575757575758</v>
      </c>
      <c r="DE38" s="561">
        <v>31.33</v>
      </c>
      <c r="DF38" s="561">
        <f t="shared" si="26"/>
        <v>32.712956335003582</v>
      </c>
      <c r="DG38" s="561" t="e">
        <f t="shared" si="26"/>
        <v>#DIV/0!</v>
      </c>
      <c r="DH38" s="561" t="e">
        <f t="shared" si="26"/>
        <v>#DIV/0!</v>
      </c>
      <c r="DI38" s="561">
        <v>33.1</v>
      </c>
      <c r="DJ38" s="561" t="e">
        <f t="shared" si="26"/>
        <v>#DIV/0!</v>
      </c>
      <c r="DK38" s="561" t="e">
        <f t="shared" si="26"/>
        <v>#DIV/0!</v>
      </c>
      <c r="DL38" s="561" t="e">
        <f t="shared" si="26"/>
        <v>#DIV/0!</v>
      </c>
      <c r="DM38" s="561" t="e">
        <f t="shared" si="26"/>
        <v>#DIV/0!</v>
      </c>
      <c r="DN38" s="561">
        <f t="shared" si="26"/>
        <v>37.545454545454547</v>
      </c>
      <c r="DO38" s="561" t="e">
        <f t="shared" si="26"/>
        <v>#DIV/0!</v>
      </c>
      <c r="DP38" s="561">
        <v>38.033882127272719</v>
      </c>
      <c r="DQ38" s="561" t="e">
        <f t="shared" si="26"/>
        <v>#DIV/0!</v>
      </c>
      <c r="DR38" s="561">
        <v>32</v>
      </c>
      <c r="DS38" s="561">
        <v>32.393900000000002</v>
      </c>
      <c r="DT38" s="561">
        <v>32.590899999999998</v>
      </c>
      <c r="DU38" s="561" t="e">
        <f t="shared" si="26"/>
        <v>#DIV/0!</v>
      </c>
      <c r="DV38" s="561" t="e">
        <f t="shared" si="26"/>
        <v>#DIV/0!</v>
      </c>
      <c r="DW38" s="561">
        <f t="shared" si="26"/>
        <v>34.695342599129084</v>
      </c>
      <c r="DX38" s="565">
        <f t="shared" si="26"/>
        <v>17</v>
      </c>
      <c r="DY38" s="566" t="e">
        <f t="shared" si="26"/>
        <v>#DIV/0!</v>
      </c>
      <c r="DZ38" s="561" t="e">
        <f t="shared" si="26"/>
        <v>#DIV/0!</v>
      </c>
      <c r="EA38" s="561">
        <f t="shared" si="26"/>
        <v>0.48484848484848486</v>
      </c>
      <c r="EB38" s="561" t="e">
        <f t="shared" ref="EB38:GL38" si="27">AVERAGE(EB5:EB37)</f>
        <v>#DIV/0!</v>
      </c>
      <c r="EC38" s="561">
        <v>6.5151515151515156</v>
      </c>
      <c r="ED38" s="561">
        <f t="shared" si="27"/>
        <v>1.4848484848484849</v>
      </c>
      <c r="EE38" s="561" t="e">
        <f t="shared" si="27"/>
        <v>#DIV/0!</v>
      </c>
      <c r="EF38" s="561" t="e">
        <f t="shared" si="27"/>
        <v>#DIV/0!</v>
      </c>
      <c r="EG38" s="561" t="e">
        <f t="shared" si="27"/>
        <v>#DIV/0!</v>
      </c>
      <c r="EH38" s="561">
        <v>2.8787878787878789</v>
      </c>
      <c r="EI38" s="561" t="e">
        <f t="shared" si="27"/>
        <v>#DIV/0!</v>
      </c>
      <c r="EJ38" s="561" t="e">
        <f t="shared" si="27"/>
        <v>#DIV/0!</v>
      </c>
      <c r="EK38" s="561" t="e">
        <f t="shared" si="27"/>
        <v>#DIV/0!</v>
      </c>
      <c r="EL38" s="561" t="e">
        <f t="shared" si="27"/>
        <v>#DIV/0!</v>
      </c>
      <c r="EM38" s="561" t="e">
        <f t="shared" si="27"/>
        <v>#DIV/0!</v>
      </c>
      <c r="EN38" s="561" t="e">
        <f t="shared" si="27"/>
        <v>#DIV/0!</v>
      </c>
      <c r="EO38" s="561">
        <v>1.9394</v>
      </c>
      <c r="EP38" s="561">
        <v>0.71209999999999996</v>
      </c>
      <c r="EQ38" s="561" t="e">
        <f t="shared" si="27"/>
        <v>#DIV/0!</v>
      </c>
      <c r="ER38" s="561" t="e">
        <f t="shared" si="27"/>
        <v>#DIV/0!</v>
      </c>
      <c r="ES38" s="561">
        <f t="shared" si="27"/>
        <v>2.3358585858585852</v>
      </c>
      <c r="ET38" s="565">
        <f t="shared" si="27"/>
        <v>16.424242424242426</v>
      </c>
      <c r="EU38" s="566" t="e">
        <f t="shared" si="27"/>
        <v>#DIV/0!</v>
      </c>
      <c r="EV38" s="561" t="e">
        <f t="shared" si="27"/>
        <v>#DIV/0!</v>
      </c>
      <c r="EW38" s="561" t="e">
        <f t="shared" si="27"/>
        <v>#DIV/0!</v>
      </c>
      <c r="EX38" s="561" t="e">
        <f t="shared" si="27"/>
        <v>#DIV/0!</v>
      </c>
      <c r="EY38" s="561" t="e">
        <f t="shared" si="27"/>
        <v>#DIV/0!</v>
      </c>
      <c r="EZ38" s="561" t="e">
        <f t="shared" si="27"/>
        <v>#DIV/0!</v>
      </c>
      <c r="FA38" s="562" t="e">
        <f t="shared" si="27"/>
        <v>#DIV/0!</v>
      </c>
      <c r="FB38" s="564" t="e">
        <f t="shared" si="27"/>
        <v>#DIV/0!</v>
      </c>
      <c r="FC38" s="561" t="e">
        <f t="shared" si="27"/>
        <v>#DIV/0!</v>
      </c>
      <c r="FD38" s="561" t="e">
        <f t="shared" si="27"/>
        <v>#DIV/0!</v>
      </c>
      <c r="FE38" s="561" t="e">
        <f t="shared" si="27"/>
        <v>#DIV/0!</v>
      </c>
      <c r="FF38" s="561" t="e">
        <f t="shared" si="27"/>
        <v>#DIV/0!</v>
      </c>
      <c r="FG38" s="561">
        <f t="shared" si="27"/>
        <v>3.75</v>
      </c>
      <c r="FH38" s="561">
        <f t="shared" si="27"/>
        <v>0.68181818181818177</v>
      </c>
      <c r="FI38" s="561" t="e">
        <f t="shared" si="27"/>
        <v>#DIV/0!</v>
      </c>
      <c r="FJ38" s="561">
        <v>1.3298969072164948</v>
      </c>
      <c r="FK38" s="561" t="e">
        <f t="shared" si="27"/>
        <v>#DIV/0!</v>
      </c>
      <c r="FL38" s="561" t="e">
        <f t="shared" si="27"/>
        <v>#DIV/0!</v>
      </c>
      <c r="FM38" s="561">
        <v>2.7272727272727271</v>
      </c>
      <c r="FN38" s="561">
        <f t="shared" si="27"/>
        <v>1.3333333333333333</v>
      </c>
      <c r="FO38" s="561">
        <v>3.0758000000000001</v>
      </c>
      <c r="FP38" s="561">
        <v>0.84850000000000003</v>
      </c>
      <c r="FQ38" s="561" t="e">
        <f t="shared" si="27"/>
        <v>#DIV/0!</v>
      </c>
      <c r="FR38" s="561" t="e">
        <f t="shared" si="27"/>
        <v>#DIV/0!</v>
      </c>
      <c r="FS38" s="561">
        <f t="shared" si="27"/>
        <v>1.9645262145262148</v>
      </c>
      <c r="FT38" s="565">
        <f t="shared" si="27"/>
        <v>16.818181818181817</v>
      </c>
      <c r="FU38" s="566" t="e">
        <f t="shared" si="27"/>
        <v>#DIV/0!</v>
      </c>
      <c r="FV38" s="568" t="e">
        <f t="shared" si="27"/>
        <v>#DIV/0!</v>
      </c>
      <c r="FW38" s="287">
        <f t="shared" si="27"/>
        <v>1.9090909090909092</v>
      </c>
      <c r="FX38" s="287">
        <f t="shared" si="27"/>
        <v>1.8333333333333333</v>
      </c>
      <c r="FY38" s="287" t="e">
        <f t="shared" si="27"/>
        <v>#DIV/0!</v>
      </c>
      <c r="FZ38" s="287" t="e">
        <f t="shared" si="27"/>
        <v>#DIV/0!</v>
      </c>
      <c r="GA38" s="287">
        <v>3.9393939393939394</v>
      </c>
      <c r="GB38" s="287">
        <f t="shared" si="27"/>
        <v>0.69696969696969702</v>
      </c>
      <c r="GC38" s="287" t="e">
        <f t="shared" si="27"/>
        <v>#DIV/0!</v>
      </c>
      <c r="GD38" s="287" t="e">
        <f t="shared" si="27"/>
        <v>#DIV/0!</v>
      </c>
      <c r="GE38" s="287">
        <f t="shared" si="27"/>
        <v>2.2045454545454546</v>
      </c>
      <c r="GF38" s="569">
        <f t="shared" si="27"/>
        <v>16.151515151515152</v>
      </c>
      <c r="GG38" s="570">
        <v>1.4242424242424243</v>
      </c>
      <c r="GH38" s="571" t="e">
        <f t="shared" si="27"/>
        <v>#DIV/0!</v>
      </c>
      <c r="GI38" s="572" t="e">
        <f t="shared" si="27"/>
        <v>#DIV/0!</v>
      </c>
      <c r="GJ38" s="573" t="e">
        <f t="shared" si="27"/>
        <v>#DIV/0!</v>
      </c>
      <c r="GK38" s="574" t="e">
        <f t="shared" si="27"/>
        <v>#DIV/0!</v>
      </c>
      <c r="GL38" s="564" t="e">
        <f t="shared" si="27"/>
        <v>#DIV/0!</v>
      </c>
      <c r="GM38" s="564">
        <v>1</v>
      </c>
      <c r="GN38" s="564">
        <f t="shared" ref="GN38:HT38" si="28">AVERAGE(GN5:GN37)</f>
        <v>0.24242424242424243</v>
      </c>
      <c r="GO38" s="564" t="e">
        <f t="shared" si="28"/>
        <v>#DIV/0!</v>
      </c>
      <c r="GP38" s="564" t="e">
        <f t="shared" si="28"/>
        <v>#DIV/0!</v>
      </c>
      <c r="GQ38" s="564">
        <v>1.393939393939394</v>
      </c>
      <c r="GR38" s="564">
        <v>0.57575757575757569</v>
      </c>
      <c r="GS38" s="564">
        <v>0.18179999999999999</v>
      </c>
      <c r="GT38" s="564">
        <v>0.98480000000000001</v>
      </c>
      <c r="GU38" s="564" t="e">
        <f t="shared" si="19"/>
        <v>#DIV/0!</v>
      </c>
      <c r="GV38" s="575">
        <f t="shared" si="28"/>
        <v>15.787878787878787</v>
      </c>
      <c r="GW38" s="576" t="e">
        <f t="shared" si="28"/>
        <v>#DIV/0!</v>
      </c>
      <c r="GX38" s="576" t="e">
        <f t="shared" si="28"/>
        <v>#DIV/0!</v>
      </c>
      <c r="GY38" s="576" t="e">
        <f t="shared" si="28"/>
        <v>#DIV/0!</v>
      </c>
      <c r="GZ38" s="577" t="e">
        <f t="shared" si="28"/>
        <v>#DIV/0!</v>
      </c>
      <c r="HA38" s="577" t="e">
        <f t="shared" si="28"/>
        <v>#DIV/0!</v>
      </c>
      <c r="HB38" s="287" t="e">
        <f t="shared" si="28"/>
        <v>#DIV/0!</v>
      </c>
      <c r="HC38" s="575" t="e">
        <f t="shared" si="28"/>
        <v>#DIV/0!</v>
      </c>
      <c r="HD38" s="577" t="e">
        <f t="shared" si="28"/>
        <v>#DIV/0!</v>
      </c>
      <c r="HE38" s="577" t="e">
        <f t="shared" si="28"/>
        <v>#DIV/0!</v>
      </c>
      <c r="HF38" s="287" t="e">
        <f t="shared" si="28"/>
        <v>#DIV/0!</v>
      </c>
      <c r="HG38" s="575" t="e">
        <f t="shared" si="28"/>
        <v>#DIV/0!</v>
      </c>
      <c r="HH38" s="577" t="e">
        <f t="shared" si="28"/>
        <v>#DIV/0!</v>
      </c>
      <c r="HI38" s="577" t="e">
        <f t="shared" si="28"/>
        <v>#DIV/0!</v>
      </c>
      <c r="HJ38" s="287">
        <v>1.7727272727272729</v>
      </c>
      <c r="HK38" s="287" t="e">
        <f t="shared" si="28"/>
        <v>#DIV/0!</v>
      </c>
      <c r="HL38" s="575">
        <f t="shared" si="28"/>
        <v>1.7727272727272727</v>
      </c>
      <c r="HM38" s="287" t="e">
        <f t="shared" si="28"/>
        <v>#DIV/0!</v>
      </c>
      <c r="HN38" s="287" t="e">
        <f t="shared" si="28"/>
        <v>#DIV/0!</v>
      </c>
      <c r="HO38" s="287">
        <v>2.76</v>
      </c>
      <c r="HP38" s="287">
        <f t="shared" si="28"/>
        <v>5.2424242424242422</v>
      </c>
      <c r="HQ38" s="287">
        <f t="shared" si="28"/>
        <v>3.0606060606060606</v>
      </c>
      <c r="HR38" s="287">
        <f t="shared" si="28"/>
        <v>1.9696969696969697</v>
      </c>
      <c r="HS38" s="287">
        <f t="shared" si="28"/>
        <v>1.9969696969696971</v>
      </c>
      <c r="HT38" s="578">
        <f t="shared" si="28"/>
        <v>3.064545454545454</v>
      </c>
      <c r="HU38" s="577">
        <v>2.67</v>
      </c>
      <c r="HV38" s="287">
        <v>4.4393939393939394</v>
      </c>
      <c r="HW38" s="287">
        <v>4.7424242420000002</v>
      </c>
      <c r="HX38" s="287">
        <f t="shared" ref="HX38:IO38" si="29">AVERAGE(HX5:HX37)</f>
        <v>1.5286195286195285</v>
      </c>
      <c r="HY38" s="578">
        <f t="shared" si="29"/>
        <v>2.7340067340067336</v>
      </c>
      <c r="HZ38" s="578">
        <v>3.4696969696969697</v>
      </c>
      <c r="IA38" s="578"/>
      <c r="IB38" s="575">
        <f t="shared" si="29"/>
        <v>3.3209427609427613</v>
      </c>
      <c r="IC38" s="577" t="e">
        <f t="shared" si="29"/>
        <v>#DIV/0!</v>
      </c>
      <c r="ID38" s="575">
        <v>4.6515151515151514</v>
      </c>
      <c r="IE38" s="575" t="e">
        <f t="shared" si="29"/>
        <v>#DIV/0!</v>
      </c>
      <c r="IF38" s="575" t="e">
        <f t="shared" si="29"/>
        <v>#DIV/0!</v>
      </c>
      <c r="IG38" s="575">
        <f t="shared" si="29"/>
        <v>4.6515151515151514</v>
      </c>
      <c r="IH38" s="577" t="e">
        <f t="shared" si="29"/>
        <v>#DIV/0!</v>
      </c>
      <c r="II38" s="579" t="e">
        <f t="shared" si="29"/>
        <v>#DIV/0!</v>
      </c>
      <c r="IJ38" s="579" t="e">
        <f t="shared" si="29"/>
        <v>#DIV/0!</v>
      </c>
      <c r="IK38" s="287" t="e">
        <f t="shared" si="29"/>
        <v>#DIV/0!</v>
      </c>
      <c r="IL38" s="578" t="e">
        <f t="shared" si="29"/>
        <v>#DIV/0!</v>
      </c>
      <c r="IM38" s="580" t="e">
        <f t="shared" si="29"/>
        <v>#DIV/0!</v>
      </c>
      <c r="IN38" s="287" t="e">
        <f t="shared" si="29"/>
        <v>#DIV/0!</v>
      </c>
      <c r="IO38" s="581" t="e">
        <f t="shared" si="29"/>
        <v>#DIV/0!</v>
      </c>
    </row>
    <row r="39" spans="1:249">
      <c r="A39" s="458"/>
      <c r="B39" s="459" t="s">
        <v>239</v>
      </c>
      <c r="C39" s="460"/>
      <c r="D39" s="460"/>
      <c r="E39" s="461"/>
      <c r="F39" s="460"/>
      <c r="G39" s="460">
        <v>11.964460000000001</v>
      </c>
      <c r="H39" s="460"/>
      <c r="I39" s="460"/>
      <c r="J39" s="462">
        <v>56.24</v>
      </c>
      <c r="K39" s="462"/>
      <c r="L39" s="462"/>
      <c r="M39" s="462"/>
      <c r="N39" s="462"/>
      <c r="O39" s="462"/>
      <c r="P39" s="462"/>
      <c r="Q39" s="462"/>
      <c r="R39" s="462">
        <v>10.962598276462456</v>
      </c>
      <c r="S39" s="462">
        <v>3.2897787733549979</v>
      </c>
      <c r="T39" s="462"/>
      <c r="U39" s="462"/>
      <c r="V39" s="462"/>
      <c r="W39" s="462"/>
      <c r="X39" s="462">
        <v>10</v>
      </c>
      <c r="Y39" s="462"/>
      <c r="Z39" s="462"/>
      <c r="AA39" s="460">
        <v>12.9</v>
      </c>
      <c r="AB39" s="460">
        <v>7.8610899999999999</v>
      </c>
      <c r="AC39" s="460">
        <v>3.895</v>
      </c>
      <c r="AD39" s="460">
        <v>3.8229000000000002</v>
      </c>
      <c r="AE39" s="460"/>
      <c r="AF39" s="460"/>
      <c r="AG39" s="463"/>
      <c r="AH39" s="464"/>
      <c r="AI39" s="463"/>
      <c r="AJ39" s="465"/>
      <c r="AK39" s="466"/>
      <c r="AL39" s="467"/>
      <c r="AM39" s="462"/>
      <c r="AN39" s="462"/>
      <c r="AO39" s="462"/>
      <c r="AP39" s="462"/>
      <c r="AQ39" s="460">
        <v>3.4303149999999998</v>
      </c>
      <c r="AR39" s="460"/>
      <c r="AS39" s="460"/>
      <c r="AT39" s="460"/>
      <c r="AU39" s="460"/>
      <c r="AV39" s="460"/>
      <c r="AW39" s="460"/>
      <c r="AX39" s="460"/>
      <c r="AY39" s="460"/>
      <c r="AZ39" s="460"/>
      <c r="BA39" s="460"/>
      <c r="BB39" s="460">
        <v>1.2339357783129687</v>
      </c>
      <c r="BC39" s="460">
        <v>1.1887376469206921</v>
      </c>
      <c r="BD39" s="460"/>
      <c r="BE39" s="460"/>
      <c r="BF39" s="460"/>
      <c r="BG39" s="460"/>
      <c r="BH39" s="460">
        <v>1.5</v>
      </c>
      <c r="BI39" s="460"/>
      <c r="BJ39" s="460"/>
      <c r="BK39" s="460"/>
      <c r="BL39" s="460"/>
      <c r="BM39" s="460">
        <v>0.70701999999999998</v>
      </c>
      <c r="BN39" s="460">
        <v>0.56759999999999999</v>
      </c>
      <c r="BO39" s="460">
        <v>1.0674999999999999</v>
      </c>
      <c r="BP39" s="460"/>
      <c r="BQ39" s="463"/>
      <c r="BR39" s="464"/>
      <c r="BS39" s="468"/>
      <c r="BT39" s="469"/>
      <c r="BU39" s="460"/>
      <c r="BV39" s="460"/>
      <c r="BW39" s="460"/>
      <c r="BX39" s="460"/>
      <c r="BY39" s="460"/>
      <c r="BZ39" s="460"/>
      <c r="CA39" s="460"/>
      <c r="CB39" s="460">
        <v>132.91999999999999</v>
      </c>
      <c r="CC39" s="460"/>
      <c r="CD39" s="460"/>
      <c r="CE39" s="460"/>
      <c r="CF39" s="460"/>
      <c r="CG39" s="460">
        <v>0.62683200800322114</v>
      </c>
      <c r="CH39" s="460"/>
      <c r="CI39" s="460"/>
      <c r="CJ39" s="460"/>
      <c r="CK39" s="460"/>
      <c r="CL39" s="460"/>
      <c r="CM39" s="460"/>
      <c r="CN39" s="460"/>
      <c r="CO39" s="460"/>
      <c r="CP39" s="460">
        <v>0.28310000000000002</v>
      </c>
      <c r="CQ39" s="460">
        <v>0.55479999999999996</v>
      </c>
      <c r="CR39" s="460"/>
      <c r="CS39" s="460"/>
      <c r="CT39" s="460"/>
      <c r="CU39" s="470"/>
      <c r="CV39" s="464"/>
      <c r="CW39" s="468"/>
      <c r="CX39" s="469"/>
      <c r="CY39" s="462"/>
      <c r="CZ39" s="462"/>
      <c r="DA39" s="462"/>
      <c r="DB39" s="460"/>
      <c r="DC39" s="460"/>
      <c r="DD39" s="460"/>
      <c r="DE39" s="460">
        <v>33.4</v>
      </c>
      <c r="DF39" s="460"/>
      <c r="DG39" s="460"/>
      <c r="DH39" s="460"/>
      <c r="DI39" s="460"/>
      <c r="DJ39" s="460"/>
      <c r="DK39" s="460"/>
      <c r="DL39" s="460"/>
      <c r="DM39" s="460"/>
      <c r="DN39" s="460"/>
      <c r="DO39" s="460"/>
      <c r="DP39" s="460"/>
      <c r="DQ39" s="460"/>
      <c r="DR39" s="460"/>
      <c r="DS39" s="460">
        <v>2.7302</v>
      </c>
      <c r="DT39" s="460">
        <v>4.7324000000000002</v>
      </c>
      <c r="DU39" s="460"/>
      <c r="DV39" s="460"/>
      <c r="DW39" s="470"/>
      <c r="DX39" s="464"/>
      <c r="DY39" s="468"/>
      <c r="DZ39" s="469"/>
      <c r="EA39" s="462"/>
      <c r="EB39" s="462"/>
      <c r="EC39" s="462"/>
      <c r="ED39" s="462"/>
      <c r="EE39" s="462"/>
      <c r="EF39" s="462"/>
      <c r="EG39" s="462"/>
      <c r="EH39" s="471">
        <v>45.43990887490375</v>
      </c>
      <c r="EI39" s="471"/>
      <c r="EJ39" s="471"/>
      <c r="EK39" s="471"/>
      <c r="EL39" s="460"/>
      <c r="EM39" s="460"/>
      <c r="EN39" s="471"/>
      <c r="EO39" s="471">
        <v>49.950400000000002</v>
      </c>
      <c r="EP39" s="471">
        <v>86.425899999999999</v>
      </c>
      <c r="EQ39" s="460"/>
      <c r="ER39" s="460"/>
      <c r="ES39" s="463"/>
      <c r="ET39" s="464"/>
      <c r="EU39" s="468"/>
      <c r="EV39" s="472"/>
      <c r="EW39" s="473"/>
      <c r="EX39" s="473"/>
      <c r="EY39" s="473"/>
      <c r="EZ39" s="473"/>
      <c r="FA39" s="474"/>
      <c r="FB39" s="475"/>
      <c r="FC39" s="476"/>
      <c r="FD39" s="472"/>
      <c r="FE39" s="471"/>
      <c r="FF39" s="471"/>
      <c r="FG39" s="471"/>
      <c r="FH39" s="471"/>
      <c r="FI39" s="471"/>
      <c r="FJ39" s="471">
        <v>74.163624163207146</v>
      </c>
      <c r="FK39" s="471"/>
      <c r="FL39" s="471"/>
      <c r="FM39" s="471">
        <v>2</v>
      </c>
      <c r="FN39" s="471"/>
      <c r="FO39" s="471">
        <v>36.391199999999998</v>
      </c>
      <c r="FP39" s="471">
        <v>90.8874</v>
      </c>
      <c r="FQ39" s="471"/>
      <c r="FR39" s="471"/>
      <c r="FS39" s="463"/>
      <c r="FT39" s="464"/>
      <c r="FU39" s="468"/>
      <c r="FV39" s="472"/>
      <c r="FW39" s="473"/>
      <c r="FX39" s="473"/>
      <c r="FY39" s="460"/>
      <c r="FZ39" s="460"/>
      <c r="GA39" s="460"/>
      <c r="GB39" s="460"/>
      <c r="GC39" s="460"/>
      <c r="GD39" s="460"/>
      <c r="GE39" s="463"/>
      <c r="GF39" s="477"/>
      <c r="GG39" s="478"/>
      <c r="GH39" s="479"/>
      <c r="GI39" s="480"/>
      <c r="GJ39" s="481"/>
      <c r="GK39" s="482"/>
      <c r="GL39" s="483"/>
      <c r="GM39" s="473"/>
      <c r="GN39" s="473"/>
      <c r="GO39" s="473"/>
      <c r="GP39" s="471"/>
      <c r="GQ39" s="471"/>
      <c r="GR39" s="471"/>
      <c r="GS39" s="471">
        <v>188.46969999999999</v>
      </c>
      <c r="GT39" s="471">
        <v>42.037599999999998</v>
      </c>
      <c r="GU39" s="463"/>
      <c r="GV39" s="464"/>
      <c r="GW39" s="484"/>
      <c r="GX39" s="484"/>
      <c r="GY39" s="484"/>
      <c r="GZ39" s="469"/>
      <c r="HA39" s="462"/>
      <c r="HB39" s="460"/>
      <c r="HC39" s="485"/>
      <c r="HD39" s="469"/>
      <c r="HE39" s="462"/>
      <c r="HF39" s="460"/>
      <c r="HG39" s="485"/>
      <c r="HH39" s="469"/>
      <c r="HI39" s="462"/>
      <c r="HJ39" s="460"/>
      <c r="HK39" s="486"/>
      <c r="HL39" s="485"/>
      <c r="HM39" s="469"/>
      <c r="HN39" s="462"/>
      <c r="HO39" s="462">
        <v>1.75</v>
      </c>
      <c r="HP39" s="460"/>
      <c r="HQ39" s="462"/>
      <c r="HR39" s="460"/>
      <c r="HS39" s="486"/>
      <c r="HT39" s="485"/>
      <c r="HU39" s="484">
        <v>3</v>
      </c>
      <c r="HV39" s="484">
        <v>21.173135554515632</v>
      </c>
      <c r="HW39" s="484"/>
      <c r="HX39" s="484"/>
      <c r="HY39" s="484"/>
      <c r="HZ39" s="484"/>
      <c r="IA39" s="484"/>
      <c r="IB39" s="484"/>
      <c r="IC39" s="487"/>
      <c r="ID39" s="488">
        <v>1</v>
      </c>
      <c r="IE39" s="488"/>
      <c r="IF39" s="488"/>
      <c r="IG39" s="489"/>
      <c r="IH39" s="487"/>
      <c r="II39" s="476"/>
      <c r="IJ39" s="476"/>
      <c r="IK39" s="488"/>
      <c r="IL39" s="490"/>
      <c r="IM39" s="491"/>
      <c r="IN39" s="460"/>
      <c r="IO39" s="492"/>
    </row>
    <row r="40" spans="1:249" ht="12" thickBot="1">
      <c r="A40" s="493"/>
      <c r="B40" s="494"/>
      <c r="C40" s="495"/>
      <c r="D40" s="495"/>
      <c r="E40" s="495"/>
      <c r="F40" s="495"/>
      <c r="G40" s="495">
        <v>13.802</v>
      </c>
      <c r="H40" s="495"/>
      <c r="I40" s="495"/>
      <c r="J40" s="496">
        <v>43.58</v>
      </c>
      <c r="K40" s="496"/>
      <c r="L40" s="496"/>
      <c r="M40" s="496"/>
      <c r="N40" s="496"/>
      <c r="O40" s="496"/>
      <c r="P40" s="496"/>
      <c r="Q40" s="496"/>
      <c r="R40" s="496">
        <v>16.931729434849849</v>
      </c>
      <c r="S40" s="496">
        <v>5.8103000160023317</v>
      </c>
      <c r="T40" s="496"/>
      <c r="U40" s="496"/>
      <c r="V40" s="496"/>
      <c r="W40" s="496"/>
      <c r="X40" s="496"/>
      <c r="Y40" s="496"/>
      <c r="Z40" s="496"/>
      <c r="AA40" s="495">
        <v>15.9</v>
      </c>
      <c r="AB40" s="495">
        <v>8.5758600000000005</v>
      </c>
      <c r="AC40" s="495">
        <v>6.7210999999999999</v>
      </c>
      <c r="AD40" s="495">
        <v>5.4448999999999996</v>
      </c>
      <c r="AE40" s="495"/>
      <c r="AF40" s="495"/>
      <c r="AG40" s="497"/>
      <c r="AH40" s="498"/>
      <c r="AI40" s="497"/>
      <c r="AJ40" s="499"/>
      <c r="AK40" s="500"/>
      <c r="AL40" s="501"/>
      <c r="AM40" s="496"/>
      <c r="AN40" s="496"/>
      <c r="AO40" s="496"/>
      <c r="AP40" s="496"/>
      <c r="AQ40" s="495">
        <v>3.1013000000000002</v>
      </c>
      <c r="AR40" s="495"/>
      <c r="AS40" s="495"/>
      <c r="AT40" s="495"/>
      <c r="AU40" s="495"/>
      <c r="AV40" s="495"/>
      <c r="AW40" s="495"/>
      <c r="AX40" s="495"/>
      <c r="AY40" s="495"/>
      <c r="AZ40" s="495"/>
      <c r="BA40" s="495"/>
      <c r="BB40" s="495">
        <v>1.4626345370760974</v>
      </c>
      <c r="BC40" s="495">
        <v>1.3634713742685749</v>
      </c>
      <c r="BD40" s="495"/>
      <c r="BE40" s="495"/>
      <c r="BF40" s="495"/>
      <c r="BG40" s="495"/>
      <c r="BH40" s="495"/>
      <c r="BI40" s="495"/>
      <c r="BJ40" s="495"/>
      <c r="BK40" s="495"/>
      <c r="BL40" s="495"/>
      <c r="BM40" s="495">
        <v>0.56193599999999999</v>
      </c>
      <c r="BN40" s="495">
        <v>0.58579999999999999</v>
      </c>
      <c r="BO40" s="495">
        <v>1.0658000000000001</v>
      </c>
      <c r="BP40" s="495"/>
      <c r="BQ40" s="497"/>
      <c r="BR40" s="498"/>
      <c r="BS40" s="502"/>
      <c r="BT40" s="503"/>
      <c r="BU40" s="495"/>
      <c r="BV40" s="495"/>
      <c r="BW40" s="495"/>
      <c r="BX40" s="495"/>
      <c r="BY40" s="495"/>
      <c r="BZ40" s="495"/>
      <c r="CA40" s="495"/>
      <c r="CB40" s="495">
        <v>133.25</v>
      </c>
      <c r="CC40" s="495"/>
      <c r="CD40" s="495"/>
      <c r="CE40" s="495"/>
      <c r="CF40" s="495"/>
      <c r="CG40" s="495">
        <v>1.1760240141680312</v>
      </c>
      <c r="CH40" s="495"/>
      <c r="CI40" s="495"/>
      <c r="CJ40" s="495"/>
      <c r="CK40" s="495"/>
      <c r="CL40" s="495"/>
      <c r="CM40" s="495"/>
      <c r="CN40" s="495"/>
      <c r="CO40" s="495"/>
      <c r="CP40" s="495">
        <v>0.6341</v>
      </c>
      <c r="CQ40" s="495">
        <v>1.2079</v>
      </c>
      <c r="CR40" s="495"/>
      <c r="CS40" s="495"/>
      <c r="CT40" s="495"/>
      <c r="CU40" s="504"/>
      <c r="CV40" s="498"/>
      <c r="CW40" s="502"/>
      <c r="CX40" s="503"/>
      <c r="CY40" s="496"/>
      <c r="CZ40" s="496"/>
      <c r="DA40" s="496"/>
      <c r="DB40" s="495"/>
      <c r="DC40" s="495"/>
      <c r="DD40" s="495"/>
      <c r="DE40" s="495">
        <v>31.36</v>
      </c>
      <c r="DF40" s="495"/>
      <c r="DG40" s="495"/>
      <c r="DH40" s="495"/>
      <c r="DI40" s="495"/>
      <c r="DJ40" s="495"/>
      <c r="DK40" s="495"/>
      <c r="DL40" s="495"/>
      <c r="DM40" s="495"/>
      <c r="DN40" s="495"/>
      <c r="DO40" s="495"/>
      <c r="DP40" s="495"/>
      <c r="DQ40" s="495"/>
      <c r="DR40" s="495"/>
      <c r="DS40" s="495">
        <v>1.4981</v>
      </c>
      <c r="DT40" s="495">
        <v>2.6124999999999998</v>
      </c>
      <c r="DU40" s="495"/>
      <c r="DV40" s="495"/>
      <c r="DW40" s="504"/>
      <c r="DX40" s="498"/>
      <c r="DY40" s="502"/>
      <c r="DZ40" s="503"/>
      <c r="EA40" s="496"/>
      <c r="EB40" s="496"/>
      <c r="EC40" s="496"/>
      <c r="ED40" s="496"/>
      <c r="EE40" s="496"/>
      <c r="EF40" s="496"/>
      <c r="EG40" s="496"/>
      <c r="EH40" s="505">
        <v>2.6645503707735192</v>
      </c>
      <c r="EI40" s="505"/>
      <c r="EJ40" s="506"/>
      <c r="EK40" s="506"/>
      <c r="EL40" s="503"/>
      <c r="EM40" s="496"/>
      <c r="EN40" s="505"/>
      <c r="EO40" s="505">
        <v>1.6409</v>
      </c>
      <c r="EP40" s="505">
        <v>1.0425</v>
      </c>
      <c r="EQ40" s="495"/>
      <c r="ER40" s="495"/>
      <c r="ES40" s="497"/>
      <c r="ET40" s="498"/>
      <c r="EU40" s="502"/>
      <c r="EV40" s="507"/>
      <c r="EW40" s="506"/>
      <c r="EX40" s="506"/>
      <c r="EY40" s="506"/>
      <c r="EZ40" s="506"/>
      <c r="FA40" s="508"/>
      <c r="FB40" s="509"/>
      <c r="FC40" s="510"/>
      <c r="FD40" s="507"/>
      <c r="FE40" s="505"/>
      <c r="FF40" s="505"/>
      <c r="FG40" s="505"/>
      <c r="FH40" s="505"/>
      <c r="FI40" s="505"/>
      <c r="FJ40" s="505">
        <v>1.6340012538348005</v>
      </c>
      <c r="FK40" s="505"/>
      <c r="FL40" s="505"/>
      <c r="FM40" s="505"/>
      <c r="FN40" s="505"/>
      <c r="FO40" s="505">
        <v>1.8959999999999999</v>
      </c>
      <c r="FP40" s="505">
        <v>1.3063</v>
      </c>
      <c r="FQ40" s="505"/>
      <c r="FR40" s="505"/>
      <c r="FS40" s="497"/>
      <c r="FT40" s="498"/>
      <c r="FU40" s="502"/>
      <c r="FV40" s="507"/>
      <c r="FW40" s="506"/>
      <c r="FX40" s="506"/>
      <c r="FY40" s="495"/>
      <c r="FZ40" s="495"/>
      <c r="GA40" s="495"/>
      <c r="GB40" s="495"/>
      <c r="GC40" s="495"/>
      <c r="GD40" s="495"/>
      <c r="GE40" s="497"/>
      <c r="GF40" s="511"/>
      <c r="GG40" s="512"/>
      <c r="GH40" s="513"/>
      <c r="GI40" s="514"/>
      <c r="GJ40" s="515"/>
      <c r="GK40" s="516"/>
      <c r="GL40" s="517"/>
      <c r="GM40" s="506"/>
      <c r="GN40" s="506"/>
      <c r="GO40" s="506"/>
      <c r="GP40" s="505"/>
      <c r="GQ40" s="505"/>
      <c r="GR40" s="505"/>
      <c r="GS40" s="505">
        <v>0.58040000000000003</v>
      </c>
      <c r="GT40" s="505">
        <v>0.70130000000000003</v>
      </c>
      <c r="GU40" s="497"/>
      <c r="GV40" s="498"/>
      <c r="GW40" s="518"/>
      <c r="GX40" s="518"/>
      <c r="GY40" s="518"/>
      <c r="GZ40" s="503"/>
      <c r="HA40" s="496"/>
      <c r="HB40" s="495"/>
      <c r="HC40" s="519"/>
      <c r="HD40" s="503"/>
      <c r="HE40" s="496"/>
      <c r="HF40" s="495"/>
      <c r="HG40" s="519"/>
      <c r="HH40" s="503"/>
      <c r="HI40" s="496"/>
      <c r="HJ40" s="495"/>
      <c r="HK40" s="520"/>
      <c r="HL40" s="519"/>
      <c r="HM40" s="503"/>
      <c r="HN40" s="496"/>
      <c r="HO40" s="496">
        <v>6.39</v>
      </c>
      <c r="HP40" s="495"/>
      <c r="HQ40" s="496"/>
      <c r="HR40" s="495"/>
      <c r="HS40" s="520"/>
      <c r="HT40" s="519"/>
      <c r="HU40" s="518">
        <v>3.67</v>
      </c>
      <c r="HV40" s="518">
        <v>1.9146336179396821</v>
      </c>
      <c r="HW40" s="518"/>
      <c r="HX40" s="518"/>
      <c r="HY40" s="518"/>
      <c r="HZ40" s="518"/>
      <c r="IA40" s="518"/>
      <c r="IB40" s="518"/>
      <c r="IC40" s="521"/>
      <c r="ID40" s="522"/>
      <c r="IE40" s="522"/>
      <c r="IF40" s="522"/>
      <c r="IG40" s="523"/>
      <c r="IH40" s="521"/>
      <c r="II40" s="510"/>
      <c r="IJ40" s="510"/>
      <c r="IK40" s="522"/>
      <c r="IL40" s="524"/>
      <c r="IM40" s="525"/>
      <c r="IN40" s="495"/>
      <c r="IO40" s="526"/>
    </row>
    <row r="41" spans="1:249" ht="12" thickTop="1">
      <c r="J41" s="234">
        <v>48.17</v>
      </c>
      <c r="CB41" s="234">
        <v>133.56</v>
      </c>
      <c r="DE41" s="234">
        <v>31.56</v>
      </c>
      <c r="HO41" s="234">
        <v>3.1</v>
      </c>
      <c r="HU41" s="527">
        <v>3.02</v>
      </c>
    </row>
    <row r="42" spans="1:249">
      <c r="J42" s="234">
        <v>9.42</v>
      </c>
      <c r="CB42" s="234">
        <v>0.66</v>
      </c>
      <c r="DE42" s="234">
        <v>2.93</v>
      </c>
      <c r="HO42" s="234">
        <v>22.18</v>
      </c>
      <c r="HU42" s="527">
        <v>30.84</v>
      </c>
    </row>
    <row r="43" spans="1:249">
      <c r="J43" s="234">
        <v>7.42</v>
      </c>
      <c r="CB43" s="234">
        <v>1.45</v>
      </c>
      <c r="DE43" s="234">
        <v>1.51</v>
      </c>
      <c r="HO43" s="234">
        <v>1.1299999999999999</v>
      </c>
      <c r="HU43" s="527">
        <v>1.52</v>
      </c>
    </row>
    <row r="44" spans="1:249">
      <c r="FZ44" s="234" t="s">
        <v>240</v>
      </c>
    </row>
    <row r="45" spans="1:249">
      <c r="X45" s="234" t="s">
        <v>240</v>
      </c>
    </row>
  </sheetData>
  <mergeCells count="20">
    <mergeCell ref="EV3:FA3"/>
    <mergeCell ref="FB3:FC3"/>
    <mergeCell ref="HH2:HL2"/>
    <mergeCell ref="HM2:HT2"/>
    <mergeCell ref="HU2:IB2"/>
    <mergeCell ref="EV2:FT2"/>
    <mergeCell ref="IC2:IG2"/>
    <mergeCell ref="IH2:IL2"/>
    <mergeCell ref="IM2:IO2"/>
    <mergeCell ref="FV2:GF2"/>
    <mergeCell ref="GG2:GJ2"/>
    <mergeCell ref="GK2:GV2"/>
    <mergeCell ref="GW2:GY2"/>
    <mergeCell ref="GZ2:HC2"/>
    <mergeCell ref="HD2:HG2"/>
    <mergeCell ref="C2:AJ2"/>
    <mergeCell ref="AL2:BR2"/>
    <mergeCell ref="BT2:CV2"/>
    <mergeCell ref="CX2:DX2"/>
    <mergeCell ref="DZ2:ET2"/>
  </mergeCells>
  <printOptions horizontalCentered="1" gridLinesSet="0"/>
  <pageMargins left="0.5" right="0.5" top="0.75" bottom="0.25" header="0.25" footer="0.28000000000000003"/>
  <pageSetup scale="63" fitToWidth="5" orientation="landscape" horizontalDpi="4294967294" r:id="rId1"/>
  <headerFooter alignWithMargins="0">
    <oddHeader>&amp;L&amp;"Arial,Bold"&amp;12 2013 USSRWWN Running Means - Prelim Dat.   Harrison version</oddHeader>
  </headerFooter>
  <colBreaks count="5" manualBreakCount="5">
    <brk id="37" max="46" man="1"/>
    <brk id="71" max="48" man="1"/>
    <brk id="101" max="48" man="1"/>
    <brk id="129" max="48" man="1"/>
    <brk id="176" max="48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showGridLines="0" zoomScaleNormal="100" workbookViewId="0">
      <pane ySplit="4" topLeftCell="A5" activePane="bottomLeft" state="frozen"/>
      <selection pane="bottomLeft" activeCell="K38" sqref="K5:K38"/>
    </sheetView>
  </sheetViews>
  <sheetFormatPr defaultColWidth="9.140625" defaultRowHeight="11.25"/>
  <cols>
    <col min="1" max="1" width="9.140625" style="1"/>
    <col min="2" max="2" width="18.140625" style="1" customWidth="1"/>
    <col min="3" max="3" width="5.85546875" style="18" customWidth="1"/>
    <col min="4" max="4" width="4.42578125" style="1" customWidth="1"/>
    <col min="5" max="5" width="6.28515625" style="18" customWidth="1"/>
    <col min="6" max="6" width="6.7109375" style="18" customWidth="1"/>
    <col min="7" max="7" width="6.5703125" style="18" customWidth="1"/>
    <col min="8" max="9" width="7.42578125" style="681" customWidth="1"/>
    <col min="10" max="10" width="7.28515625" style="1" customWidth="1"/>
    <col min="11" max="11" width="9.140625" style="18"/>
    <col min="12" max="17" width="4.85546875" style="1" customWidth="1"/>
    <col min="18" max="16384" width="9.140625" style="1"/>
  </cols>
  <sheetData>
    <row r="1" spans="1:18" ht="12">
      <c r="A1" s="665" t="s">
        <v>14</v>
      </c>
      <c r="B1" s="666" t="s">
        <v>15</v>
      </c>
      <c r="C1" s="667" t="s">
        <v>16</v>
      </c>
      <c r="D1" s="668"/>
      <c r="E1" s="667" t="s">
        <v>17</v>
      </c>
      <c r="F1" s="667" t="s">
        <v>119</v>
      </c>
      <c r="G1" s="667" t="s">
        <v>308</v>
      </c>
      <c r="H1" s="667" t="s">
        <v>287</v>
      </c>
      <c r="I1" s="667" t="s">
        <v>288</v>
      </c>
      <c r="J1" s="668" t="s">
        <v>309</v>
      </c>
      <c r="K1" s="667" t="s">
        <v>260</v>
      </c>
      <c r="L1" s="668"/>
      <c r="M1" s="668"/>
      <c r="N1" s="1350"/>
      <c r="O1" s="1350"/>
      <c r="P1" s="668"/>
      <c r="Q1" s="668"/>
      <c r="R1" s="665"/>
    </row>
    <row r="2" spans="1:18" ht="12">
      <c r="A2" s="665" t="s">
        <v>18</v>
      </c>
      <c r="B2" s="666" t="s">
        <v>19</v>
      </c>
      <c r="C2" s="667"/>
      <c r="D2" s="666"/>
      <c r="E2" s="667" t="s">
        <v>20</v>
      </c>
      <c r="F2" s="667" t="s">
        <v>21</v>
      </c>
      <c r="G2" s="667" t="s">
        <v>310</v>
      </c>
      <c r="H2" s="667" t="s">
        <v>291</v>
      </c>
      <c r="I2" s="667" t="s">
        <v>292</v>
      </c>
      <c r="J2" s="668" t="s">
        <v>311</v>
      </c>
      <c r="K2" s="667" t="s">
        <v>312</v>
      </c>
      <c r="L2" s="668"/>
      <c r="M2" s="668"/>
      <c r="N2" s="668"/>
      <c r="O2" s="668"/>
      <c r="P2" s="668"/>
      <c r="Q2" s="665"/>
      <c r="R2" s="665"/>
    </row>
    <row r="3" spans="1:18" ht="12">
      <c r="A3" s="665"/>
      <c r="B3" s="666"/>
      <c r="C3" s="667"/>
      <c r="D3" s="668" t="s">
        <v>26</v>
      </c>
      <c r="E3" s="667"/>
      <c r="F3" s="667"/>
      <c r="G3" s="667"/>
      <c r="H3" s="667"/>
      <c r="I3" s="667"/>
      <c r="J3" s="666"/>
      <c r="K3" s="669"/>
      <c r="L3" s="666"/>
      <c r="M3" s="666"/>
      <c r="N3" s="668"/>
      <c r="O3" s="668"/>
      <c r="P3" s="668"/>
      <c r="Q3" s="665"/>
      <c r="R3" s="666"/>
    </row>
    <row r="4" spans="1:18" ht="12">
      <c r="A4" s="670"/>
      <c r="B4" s="671"/>
      <c r="C4" s="672" t="s">
        <v>22</v>
      </c>
      <c r="D4" s="673" t="s">
        <v>27</v>
      </c>
      <c r="E4" s="672" t="s">
        <v>23</v>
      </c>
      <c r="F4" s="672" t="s">
        <v>24</v>
      </c>
      <c r="G4" s="674" t="s">
        <v>152</v>
      </c>
      <c r="H4" s="672" t="s">
        <v>25</v>
      </c>
      <c r="I4" s="672" t="s">
        <v>25</v>
      </c>
      <c r="J4" s="675" t="s">
        <v>25</v>
      </c>
      <c r="K4" s="674" t="s">
        <v>25</v>
      </c>
      <c r="L4" s="675"/>
      <c r="M4" s="675"/>
      <c r="N4" s="675"/>
      <c r="O4" s="675"/>
      <c r="P4" s="675"/>
      <c r="Q4" s="675"/>
      <c r="R4" s="675"/>
    </row>
    <row r="5" spans="1:18" ht="12.6" customHeight="1">
      <c r="A5" s="31">
        <v>1</v>
      </c>
      <c r="B5" s="32" t="s">
        <v>0</v>
      </c>
      <c r="C5" s="33">
        <v>52.3333333</v>
      </c>
      <c r="D5" s="34">
        <v>22</v>
      </c>
      <c r="E5" s="33">
        <v>51.946666700000002</v>
      </c>
      <c r="F5" s="33">
        <v>90</v>
      </c>
      <c r="G5" s="33">
        <v>45</v>
      </c>
      <c r="H5" s="36">
        <v>3</v>
      </c>
      <c r="I5" s="36">
        <v>0</v>
      </c>
      <c r="J5" s="35">
        <v>0</v>
      </c>
      <c r="K5" s="33">
        <v>6</v>
      </c>
      <c r="L5" s="36"/>
      <c r="M5" s="36"/>
      <c r="N5" s="32"/>
      <c r="O5" s="32"/>
      <c r="P5" s="32"/>
      <c r="Q5" s="32"/>
      <c r="R5" s="35"/>
    </row>
    <row r="6" spans="1:18" ht="12.95" customHeight="1">
      <c r="A6" s="37">
        <v>2</v>
      </c>
      <c r="B6" s="38" t="s">
        <v>30</v>
      </c>
      <c r="C6" s="39">
        <v>73</v>
      </c>
      <c r="D6" s="40">
        <v>5</v>
      </c>
      <c r="E6" s="39">
        <v>48.853333300000003</v>
      </c>
      <c r="F6" s="39">
        <v>97</v>
      </c>
      <c r="G6" s="39">
        <v>39</v>
      </c>
      <c r="H6" s="42">
        <v>3</v>
      </c>
      <c r="I6" s="42">
        <v>0</v>
      </c>
      <c r="J6" s="41">
        <v>0</v>
      </c>
      <c r="K6" s="39">
        <v>2</v>
      </c>
      <c r="L6" s="42"/>
      <c r="M6" s="42"/>
      <c r="N6" s="38"/>
      <c r="O6" s="38"/>
      <c r="P6" s="38"/>
      <c r="Q6" s="38"/>
      <c r="R6" s="41"/>
    </row>
    <row r="7" spans="1:18" ht="12.95" customHeight="1">
      <c r="A7" s="37">
        <v>3</v>
      </c>
      <c r="B7" s="38" t="s">
        <v>294</v>
      </c>
      <c r="C7" s="39">
        <v>47</v>
      </c>
      <c r="D7" s="40">
        <v>27</v>
      </c>
      <c r="E7" s="39">
        <v>53.9733333</v>
      </c>
      <c r="F7" s="39">
        <v>93</v>
      </c>
      <c r="G7" s="39">
        <v>39</v>
      </c>
      <c r="H7" s="42">
        <v>7</v>
      </c>
      <c r="I7" s="42">
        <v>0</v>
      </c>
      <c r="J7" s="41">
        <v>1</v>
      </c>
      <c r="K7" s="39">
        <v>6</v>
      </c>
      <c r="L7" s="42"/>
      <c r="M7" s="42"/>
      <c r="N7" s="38"/>
      <c r="O7" s="38"/>
      <c r="P7" s="38"/>
      <c r="Q7" s="38"/>
      <c r="R7" s="41"/>
    </row>
    <row r="8" spans="1:18" ht="12.95" customHeight="1">
      <c r="A8" s="37">
        <v>4</v>
      </c>
      <c r="B8" s="38" t="s">
        <v>49</v>
      </c>
      <c r="C8" s="39">
        <v>64.666666699999993</v>
      </c>
      <c r="D8" s="40">
        <v>13</v>
      </c>
      <c r="E8" s="39">
        <v>53.9733333</v>
      </c>
      <c r="F8" s="39">
        <v>89</v>
      </c>
      <c r="G8" s="39">
        <v>38</v>
      </c>
      <c r="H8" s="42">
        <v>8</v>
      </c>
      <c r="I8" s="42">
        <v>0</v>
      </c>
      <c r="J8" s="41">
        <v>1</v>
      </c>
      <c r="K8" s="39">
        <v>7</v>
      </c>
      <c r="L8" s="42"/>
      <c r="M8" s="42"/>
      <c r="N8" s="38"/>
      <c r="O8" s="38"/>
      <c r="P8" s="38"/>
      <c r="Q8" s="38"/>
      <c r="R8" s="41"/>
    </row>
    <row r="9" spans="1:18" ht="12.95" customHeight="1">
      <c r="A9" s="37">
        <v>5</v>
      </c>
      <c r="B9" s="38" t="s">
        <v>39</v>
      </c>
      <c r="C9" s="39">
        <v>33.3333333</v>
      </c>
      <c r="D9" s="40">
        <v>33</v>
      </c>
      <c r="E9" s="39">
        <v>47.68</v>
      </c>
      <c r="F9" s="39">
        <v>95</v>
      </c>
      <c r="G9" s="39">
        <v>38</v>
      </c>
      <c r="H9" s="42">
        <v>8</v>
      </c>
      <c r="I9" s="42">
        <v>0</v>
      </c>
      <c r="J9" s="41">
        <v>4</v>
      </c>
      <c r="K9" s="39">
        <v>5</v>
      </c>
      <c r="L9" s="42"/>
      <c r="M9" s="42"/>
      <c r="N9" s="38"/>
      <c r="O9" s="38"/>
      <c r="P9" s="38"/>
      <c r="Q9" s="38"/>
      <c r="R9" s="41"/>
    </row>
    <row r="10" spans="1:18" ht="12.95" customHeight="1">
      <c r="A10" s="37">
        <v>6</v>
      </c>
      <c r="B10" s="38" t="s">
        <v>41</v>
      </c>
      <c r="C10" s="39">
        <v>75.666666699999993</v>
      </c>
      <c r="D10" s="40">
        <v>3</v>
      </c>
      <c r="E10" s="39">
        <v>56.533333300000002</v>
      </c>
      <c r="F10" s="39">
        <v>93</v>
      </c>
      <c r="G10" s="39">
        <v>39</v>
      </c>
      <c r="H10" s="42">
        <v>8</v>
      </c>
      <c r="I10" s="42">
        <v>0</v>
      </c>
      <c r="J10" s="41">
        <v>0</v>
      </c>
      <c r="K10" s="39">
        <v>2</v>
      </c>
      <c r="L10" s="42"/>
      <c r="M10" s="42"/>
      <c r="N10" s="38"/>
      <c r="O10" s="38"/>
      <c r="P10" s="38"/>
      <c r="Q10" s="38"/>
      <c r="R10" s="41"/>
    </row>
    <row r="11" spans="1:18" ht="12.95" customHeight="1">
      <c r="A11" s="37">
        <v>7</v>
      </c>
      <c r="B11" s="38" t="s">
        <v>44</v>
      </c>
      <c r="C11" s="39">
        <v>67</v>
      </c>
      <c r="D11" s="40">
        <v>8</v>
      </c>
      <c r="E11" s="39">
        <v>51.2</v>
      </c>
      <c r="F11" s="39">
        <v>96</v>
      </c>
      <c r="G11" s="39">
        <v>39</v>
      </c>
      <c r="H11" s="42">
        <v>7</v>
      </c>
      <c r="I11" s="42">
        <v>0</v>
      </c>
      <c r="J11" s="41">
        <v>0</v>
      </c>
      <c r="K11" s="39">
        <v>3</v>
      </c>
      <c r="L11" s="42"/>
      <c r="M11" s="42"/>
      <c r="N11" s="38"/>
      <c r="O11" s="38"/>
      <c r="P11" s="38"/>
      <c r="Q11" s="38"/>
      <c r="R11" s="41"/>
    </row>
    <row r="12" spans="1:18" ht="12.95" customHeight="1">
      <c r="A12" s="37">
        <v>8</v>
      </c>
      <c r="B12" s="38" t="s">
        <v>46</v>
      </c>
      <c r="C12" s="39">
        <v>78.333333300000007</v>
      </c>
      <c r="D12" s="40">
        <v>2</v>
      </c>
      <c r="E12" s="39">
        <v>54.186666700000004</v>
      </c>
      <c r="F12" s="39">
        <v>103</v>
      </c>
      <c r="G12" s="39">
        <v>43</v>
      </c>
      <c r="H12" s="42">
        <v>3</v>
      </c>
      <c r="I12" s="42">
        <v>0</v>
      </c>
      <c r="J12" s="41">
        <v>0</v>
      </c>
      <c r="K12" s="39">
        <v>1</v>
      </c>
      <c r="L12" s="42"/>
      <c r="M12" s="42"/>
      <c r="N12" s="38"/>
      <c r="O12" s="38"/>
      <c r="P12" s="38"/>
      <c r="Q12" s="38"/>
      <c r="R12" s="41"/>
    </row>
    <row r="13" spans="1:18" ht="12.95" customHeight="1">
      <c r="A13" s="37">
        <v>9</v>
      </c>
      <c r="B13" s="38" t="s">
        <v>52</v>
      </c>
      <c r="C13" s="39">
        <v>37</v>
      </c>
      <c r="D13" s="40">
        <v>31</v>
      </c>
      <c r="E13" s="39">
        <v>50.453333299999997</v>
      </c>
      <c r="F13" s="39">
        <v>103</v>
      </c>
      <c r="G13" s="39">
        <v>38</v>
      </c>
      <c r="H13" s="42">
        <v>8</v>
      </c>
      <c r="I13" s="42">
        <v>0</v>
      </c>
      <c r="J13" s="41">
        <v>1</v>
      </c>
      <c r="K13" s="39">
        <v>2</v>
      </c>
      <c r="L13" s="42"/>
      <c r="M13" s="42"/>
      <c r="N13" s="38"/>
      <c r="O13" s="38"/>
      <c r="P13" s="38"/>
      <c r="Q13" s="38"/>
      <c r="R13" s="41"/>
    </row>
    <row r="14" spans="1:18" ht="12.95" customHeight="1">
      <c r="A14" s="37">
        <v>10</v>
      </c>
      <c r="B14" s="38" t="s">
        <v>56</v>
      </c>
      <c r="C14" s="39">
        <v>81.333333300000007</v>
      </c>
      <c r="D14" s="40">
        <v>1</v>
      </c>
      <c r="E14" s="39">
        <v>55.36</v>
      </c>
      <c r="F14" s="39">
        <v>98</v>
      </c>
      <c r="G14" s="39">
        <v>40</v>
      </c>
      <c r="H14" s="42">
        <v>8</v>
      </c>
      <c r="I14" s="42">
        <v>0</v>
      </c>
      <c r="J14" s="41">
        <v>2</v>
      </c>
      <c r="K14" s="39">
        <v>1</v>
      </c>
      <c r="L14" s="42"/>
      <c r="M14" s="42"/>
      <c r="N14" s="38"/>
      <c r="O14" s="38"/>
      <c r="P14" s="38"/>
      <c r="Q14" s="38"/>
      <c r="R14" s="41"/>
    </row>
    <row r="15" spans="1:18" ht="12.95" customHeight="1">
      <c r="A15" s="37">
        <v>11</v>
      </c>
      <c r="B15" s="38" t="s">
        <v>58</v>
      </c>
      <c r="C15" s="39">
        <v>46.6666667</v>
      </c>
      <c r="D15" s="40">
        <v>28</v>
      </c>
      <c r="E15" s="39">
        <v>50.133333299999997</v>
      </c>
      <c r="F15" s="39">
        <v>97</v>
      </c>
      <c r="G15" s="39">
        <v>43</v>
      </c>
      <c r="H15" s="42">
        <v>8</v>
      </c>
      <c r="I15" s="42">
        <v>0</v>
      </c>
      <c r="J15" s="41">
        <v>0</v>
      </c>
      <c r="K15" s="39">
        <v>2</v>
      </c>
      <c r="L15" s="42"/>
      <c r="M15" s="42"/>
      <c r="N15" s="38"/>
      <c r="O15" s="38"/>
      <c r="P15" s="38"/>
      <c r="Q15" s="38"/>
      <c r="R15" s="41"/>
    </row>
    <row r="16" spans="1:18" ht="12.95" customHeight="1">
      <c r="A16" s="37">
        <v>12</v>
      </c>
      <c r="B16" s="38" t="s">
        <v>60</v>
      </c>
      <c r="C16" s="39">
        <v>36.6666667</v>
      </c>
      <c r="D16" s="40">
        <v>32</v>
      </c>
      <c r="E16" s="39">
        <v>50.986666700000001</v>
      </c>
      <c r="F16" s="39">
        <v>104</v>
      </c>
      <c r="G16" s="39">
        <v>49</v>
      </c>
      <c r="H16" s="42">
        <v>9</v>
      </c>
      <c r="I16" s="42">
        <v>0</v>
      </c>
      <c r="J16" s="41">
        <v>0</v>
      </c>
      <c r="K16" s="39">
        <v>1</v>
      </c>
      <c r="L16" s="42"/>
      <c r="M16" s="42"/>
      <c r="N16" s="38"/>
      <c r="O16" s="38"/>
      <c r="P16" s="38"/>
      <c r="Q16" s="38"/>
      <c r="R16" s="41"/>
    </row>
    <row r="17" spans="1:18" ht="12.95" customHeight="1">
      <c r="A17" s="37">
        <v>13</v>
      </c>
      <c r="B17" s="38" t="s">
        <v>62</v>
      </c>
      <c r="C17" s="39">
        <v>57.6666667</v>
      </c>
      <c r="D17" s="40">
        <v>18</v>
      </c>
      <c r="E17" s="39">
        <v>51.733333299999998</v>
      </c>
      <c r="F17" s="39">
        <v>98</v>
      </c>
      <c r="G17" s="39">
        <v>41</v>
      </c>
      <c r="H17" s="42">
        <v>7</v>
      </c>
      <c r="I17" s="42">
        <v>0</v>
      </c>
      <c r="J17" s="41">
        <v>0</v>
      </c>
      <c r="K17" s="39">
        <v>1</v>
      </c>
      <c r="L17" s="42"/>
      <c r="M17" s="42"/>
      <c r="N17" s="38"/>
      <c r="O17" s="38"/>
      <c r="P17" s="38"/>
      <c r="Q17" s="38"/>
      <c r="R17" s="41"/>
    </row>
    <row r="18" spans="1:18" ht="12.95" customHeight="1">
      <c r="A18" s="37">
        <v>14</v>
      </c>
      <c r="B18" s="38" t="s">
        <v>65</v>
      </c>
      <c r="C18" s="39">
        <v>65</v>
      </c>
      <c r="D18" s="40">
        <v>11</v>
      </c>
      <c r="E18" s="39">
        <v>51.733333299999998</v>
      </c>
      <c r="F18" s="39">
        <v>104</v>
      </c>
      <c r="G18" s="39">
        <v>41</v>
      </c>
      <c r="H18" s="42">
        <v>8</v>
      </c>
      <c r="I18" s="42">
        <v>0</v>
      </c>
      <c r="J18" s="41">
        <v>0</v>
      </c>
      <c r="K18" s="39">
        <v>1</v>
      </c>
      <c r="L18" s="42"/>
      <c r="M18" s="42"/>
      <c r="N18" s="38"/>
      <c r="O18" s="38"/>
      <c r="P18" s="38"/>
      <c r="Q18" s="38"/>
      <c r="R18" s="41"/>
    </row>
    <row r="19" spans="1:18" ht="12.95" customHeight="1">
      <c r="A19" s="37">
        <v>15</v>
      </c>
      <c r="B19" s="38" t="s">
        <v>67</v>
      </c>
      <c r="C19" s="39">
        <v>63.6666667</v>
      </c>
      <c r="D19" s="40">
        <v>14</v>
      </c>
      <c r="E19" s="39">
        <v>52.586666700000002</v>
      </c>
      <c r="F19" s="39">
        <v>95</v>
      </c>
      <c r="G19" s="39">
        <v>39</v>
      </c>
      <c r="H19" s="42">
        <v>8</v>
      </c>
      <c r="I19" s="42">
        <v>0</v>
      </c>
      <c r="J19" s="41">
        <v>1</v>
      </c>
      <c r="K19" s="39">
        <v>5</v>
      </c>
      <c r="L19" s="42"/>
      <c r="M19" s="42"/>
      <c r="N19" s="38"/>
      <c r="O19" s="38"/>
      <c r="P19" s="38"/>
      <c r="Q19" s="38"/>
      <c r="R19" s="41"/>
    </row>
    <row r="20" spans="1:18" ht="12.95" customHeight="1">
      <c r="A20" s="37">
        <v>16</v>
      </c>
      <c r="B20" s="38" t="s">
        <v>69</v>
      </c>
      <c r="C20" s="39">
        <v>49.6666667</v>
      </c>
      <c r="D20" s="40">
        <v>24</v>
      </c>
      <c r="E20" s="39">
        <v>51.306666700000001</v>
      </c>
      <c r="F20" s="39">
        <v>105</v>
      </c>
      <c r="G20" s="39">
        <v>40</v>
      </c>
      <c r="H20" s="42">
        <v>7</v>
      </c>
      <c r="I20" s="42">
        <v>0</v>
      </c>
      <c r="J20" s="41">
        <v>1</v>
      </c>
      <c r="K20" s="39">
        <v>1</v>
      </c>
      <c r="L20" s="42"/>
      <c r="M20" s="42"/>
      <c r="N20" s="38"/>
      <c r="O20" s="38"/>
      <c r="P20" s="38"/>
      <c r="Q20" s="38"/>
      <c r="R20" s="41"/>
    </row>
    <row r="21" spans="1:18" ht="12.95" customHeight="1">
      <c r="A21" s="37">
        <v>17</v>
      </c>
      <c r="B21" s="38" t="s">
        <v>70</v>
      </c>
      <c r="C21" s="39">
        <v>55</v>
      </c>
      <c r="D21" s="40">
        <v>21</v>
      </c>
      <c r="E21" s="39">
        <v>49.92</v>
      </c>
      <c r="F21" s="39">
        <v>99</v>
      </c>
      <c r="G21" s="39">
        <v>38</v>
      </c>
      <c r="H21" s="42">
        <v>8</v>
      </c>
      <c r="I21" s="42">
        <v>0</v>
      </c>
      <c r="J21" s="41">
        <v>1</v>
      </c>
      <c r="K21" s="39">
        <v>1</v>
      </c>
      <c r="L21" s="42"/>
      <c r="M21" s="42"/>
      <c r="N21" s="38"/>
      <c r="O21" s="38"/>
      <c r="P21" s="38"/>
      <c r="Q21" s="38"/>
      <c r="R21" s="41"/>
    </row>
    <row r="22" spans="1:18" ht="12.95" customHeight="1">
      <c r="A22" s="37">
        <v>18</v>
      </c>
      <c r="B22" s="38" t="s">
        <v>73</v>
      </c>
      <c r="C22" s="39">
        <v>59.3333333</v>
      </c>
      <c r="D22" s="40">
        <v>16</v>
      </c>
      <c r="E22" s="39">
        <v>51.733333299999998</v>
      </c>
      <c r="F22" s="39">
        <v>97</v>
      </c>
      <c r="G22" s="39">
        <v>43</v>
      </c>
      <c r="H22" s="42">
        <v>8</v>
      </c>
      <c r="I22" s="42">
        <v>0</v>
      </c>
      <c r="J22" s="41">
        <v>3</v>
      </c>
      <c r="K22" s="39">
        <v>1</v>
      </c>
      <c r="L22" s="42"/>
      <c r="M22" s="42"/>
      <c r="N22" s="38"/>
      <c r="O22" s="38"/>
      <c r="P22" s="38"/>
      <c r="Q22" s="38"/>
      <c r="R22" s="41"/>
    </row>
    <row r="23" spans="1:18" ht="12.95" customHeight="1">
      <c r="A23" s="37">
        <v>19</v>
      </c>
      <c r="B23" s="38" t="s">
        <v>75</v>
      </c>
      <c r="C23" s="39">
        <v>66.333333300000007</v>
      </c>
      <c r="D23" s="40">
        <v>9</v>
      </c>
      <c r="E23" s="39">
        <v>51.84</v>
      </c>
      <c r="F23" s="39">
        <v>108</v>
      </c>
      <c r="G23" s="39">
        <v>41</v>
      </c>
      <c r="H23" s="42">
        <v>8</v>
      </c>
      <c r="I23" s="42">
        <v>0</v>
      </c>
      <c r="J23" s="41">
        <v>6</v>
      </c>
      <c r="K23" s="39">
        <v>3</v>
      </c>
      <c r="L23" s="42"/>
      <c r="M23" s="42"/>
      <c r="N23" s="38"/>
      <c r="O23" s="38"/>
      <c r="P23" s="38"/>
      <c r="Q23" s="38"/>
      <c r="R23" s="41"/>
    </row>
    <row r="24" spans="1:18" ht="12.95" customHeight="1">
      <c r="A24" s="37">
        <v>20</v>
      </c>
      <c r="B24" s="38" t="s">
        <v>77</v>
      </c>
      <c r="C24" s="39">
        <v>38.6666667</v>
      </c>
      <c r="D24" s="40">
        <v>30</v>
      </c>
      <c r="E24" s="39">
        <v>51.626666700000001</v>
      </c>
      <c r="F24" s="39">
        <v>82</v>
      </c>
      <c r="G24" s="39">
        <v>38</v>
      </c>
      <c r="H24" s="42">
        <v>8</v>
      </c>
      <c r="I24" s="42">
        <v>0</v>
      </c>
      <c r="J24" s="41">
        <v>6</v>
      </c>
      <c r="K24" s="39">
        <v>8</v>
      </c>
      <c r="L24" s="42"/>
      <c r="M24" s="42"/>
      <c r="N24" s="38"/>
      <c r="O24" s="38"/>
      <c r="P24" s="38"/>
      <c r="Q24" s="38"/>
      <c r="R24" s="41"/>
    </row>
    <row r="25" spans="1:18" ht="12.95" customHeight="1">
      <c r="A25" s="37">
        <v>21</v>
      </c>
      <c r="B25" s="38" t="s">
        <v>80</v>
      </c>
      <c r="C25" s="39">
        <v>47.6666667</v>
      </c>
      <c r="D25" s="40">
        <v>26</v>
      </c>
      <c r="E25" s="39">
        <v>49.6</v>
      </c>
      <c r="F25" s="39">
        <v>101</v>
      </c>
      <c r="G25" s="39">
        <v>42</v>
      </c>
      <c r="H25" s="42">
        <v>2</v>
      </c>
      <c r="I25" s="42">
        <v>0</v>
      </c>
      <c r="J25" s="41">
        <v>0</v>
      </c>
      <c r="K25" s="39">
        <v>5</v>
      </c>
      <c r="L25" s="42"/>
      <c r="M25" s="42"/>
      <c r="N25" s="38"/>
      <c r="O25" s="38"/>
      <c r="P25" s="38"/>
      <c r="Q25" s="38"/>
      <c r="R25" s="41"/>
    </row>
    <row r="26" spans="1:18" ht="12.95" customHeight="1">
      <c r="A26" s="37">
        <v>22</v>
      </c>
      <c r="B26" s="38" t="s">
        <v>84</v>
      </c>
      <c r="C26" s="39">
        <v>48</v>
      </c>
      <c r="D26" s="40">
        <v>25</v>
      </c>
      <c r="E26" s="39">
        <v>51.093333299999998</v>
      </c>
      <c r="F26" s="39">
        <v>101</v>
      </c>
      <c r="G26" s="39">
        <v>38</v>
      </c>
      <c r="H26" s="42">
        <v>9</v>
      </c>
      <c r="I26" s="42">
        <v>0</v>
      </c>
      <c r="J26" s="41">
        <v>0</v>
      </c>
      <c r="K26" s="39">
        <v>1</v>
      </c>
      <c r="L26" s="42"/>
      <c r="M26" s="42"/>
      <c r="N26" s="38"/>
      <c r="O26" s="38"/>
      <c r="P26" s="38"/>
      <c r="Q26" s="38"/>
      <c r="R26" s="41"/>
    </row>
    <row r="27" spans="1:18" ht="12.95" customHeight="1">
      <c r="A27" s="37">
        <v>23</v>
      </c>
      <c r="B27" s="38" t="s">
        <v>86</v>
      </c>
      <c r="C27" s="39">
        <v>58.6666667</v>
      </c>
      <c r="D27" s="40">
        <v>17</v>
      </c>
      <c r="E27" s="39">
        <v>49.066666699999999</v>
      </c>
      <c r="F27" s="39">
        <v>96</v>
      </c>
      <c r="G27" s="39">
        <v>33</v>
      </c>
      <c r="H27" s="42">
        <v>2</v>
      </c>
      <c r="I27" s="42">
        <v>0</v>
      </c>
      <c r="J27" s="41">
        <v>0</v>
      </c>
      <c r="K27" s="39">
        <v>2</v>
      </c>
      <c r="L27" s="42"/>
      <c r="M27" s="42"/>
      <c r="N27" s="38"/>
      <c r="O27" s="38"/>
      <c r="P27" s="38"/>
      <c r="Q27" s="38"/>
      <c r="R27" s="41"/>
    </row>
    <row r="28" spans="1:18" ht="12.95" customHeight="1">
      <c r="A28" s="37">
        <v>24</v>
      </c>
      <c r="B28" s="38" t="s">
        <v>88</v>
      </c>
      <c r="C28" s="39">
        <v>65.333333300000007</v>
      </c>
      <c r="D28" s="40">
        <v>10</v>
      </c>
      <c r="E28" s="39">
        <v>53.9733333</v>
      </c>
      <c r="F28" s="39">
        <v>96</v>
      </c>
      <c r="G28" s="39">
        <v>37</v>
      </c>
      <c r="H28" s="42">
        <v>9</v>
      </c>
      <c r="I28" s="42">
        <v>0</v>
      </c>
      <c r="J28" s="41">
        <v>0</v>
      </c>
      <c r="K28" s="39">
        <v>3</v>
      </c>
      <c r="L28" s="42"/>
      <c r="M28" s="42"/>
      <c r="N28" s="38"/>
      <c r="O28" s="38"/>
      <c r="P28" s="38"/>
      <c r="Q28" s="38"/>
      <c r="R28" s="41"/>
    </row>
    <row r="29" spans="1:18" ht="12.95" customHeight="1">
      <c r="A29" s="37">
        <v>25</v>
      </c>
      <c r="B29" s="38" t="s">
        <v>91</v>
      </c>
      <c r="C29" s="39">
        <v>57.3333333</v>
      </c>
      <c r="D29" s="40">
        <v>19</v>
      </c>
      <c r="E29" s="39">
        <v>50.0266667</v>
      </c>
      <c r="F29" s="39">
        <v>95</v>
      </c>
      <c r="G29" s="39">
        <v>39</v>
      </c>
      <c r="H29" s="42">
        <v>9</v>
      </c>
      <c r="I29" s="42">
        <v>0</v>
      </c>
      <c r="J29" s="41">
        <v>0</v>
      </c>
      <c r="K29" s="39">
        <v>4</v>
      </c>
      <c r="L29" s="42"/>
      <c r="M29" s="42"/>
      <c r="N29" s="38"/>
      <c r="O29" s="38"/>
      <c r="P29" s="38"/>
      <c r="Q29" s="38"/>
      <c r="R29" s="41"/>
    </row>
    <row r="30" spans="1:18" ht="12.95" customHeight="1">
      <c r="A30" s="37">
        <v>26</v>
      </c>
      <c r="B30" s="38" t="s">
        <v>93</v>
      </c>
      <c r="C30" s="39">
        <v>72.333333300000007</v>
      </c>
      <c r="D30" s="40">
        <v>6</v>
      </c>
      <c r="E30" s="39">
        <v>53.9733333</v>
      </c>
      <c r="F30" s="39">
        <v>96</v>
      </c>
      <c r="G30" s="39">
        <v>41</v>
      </c>
      <c r="H30" s="42">
        <v>7</v>
      </c>
      <c r="I30" s="42">
        <v>0</v>
      </c>
      <c r="J30" s="41">
        <v>0</v>
      </c>
      <c r="K30" s="39">
        <v>2</v>
      </c>
      <c r="L30" s="42"/>
      <c r="M30" s="42"/>
      <c r="N30" s="38"/>
      <c r="O30" s="38"/>
      <c r="P30" s="38"/>
      <c r="Q30" s="38"/>
      <c r="R30" s="41"/>
    </row>
    <row r="31" spans="1:18" ht="12.95" customHeight="1">
      <c r="A31" s="37">
        <v>27</v>
      </c>
      <c r="B31" s="38" t="s">
        <v>95</v>
      </c>
      <c r="C31" s="39">
        <v>73.666666699999993</v>
      </c>
      <c r="D31" s="40">
        <v>4</v>
      </c>
      <c r="E31" s="39">
        <v>52.16</v>
      </c>
      <c r="F31" s="39">
        <v>96</v>
      </c>
      <c r="G31" s="39">
        <v>46</v>
      </c>
      <c r="H31" s="42">
        <v>5</v>
      </c>
      <c r="I31" s="42">
        <v>0</v>
      </c>
      <c r="J31" s="41">
        <v>0</v>
      </c>
      <c r="K31" s="39">
        <v>3</v>
      </c>
      <c r="L31" s="42"/>
      <c r="M31" s="42"/>
      <c r="N31" s="38"/>
      <c r="O31" s="38"/>
      <c r="P31" s="38"/>
      <c r="Q31" s="38"/>
      <c r="R31" s="41"/>
    </row>
    <row r="32" spans="1:18" ht="12.95" customHeight="1">
      <c r="A32" s="37">
        <v>28</v>
      </c>
      <c r="B32" s="38" t="s">
        <v>96</v>
      </c>
      <c r="C32" s="39">
        <v>61.3333333</v>
      </c>
      <c r="D32" s="40">
        <v>15</v>
      </c>
      <c r="E32" s="39">
        <v>49.7066667</v>
      </c>
      <c r="F32" s="39">
        <v>100</v>
      </c>
      <c r="G32" s="39">
        <v>42</v>
      </c>
      <c r="H32" s="42">
        <v>7</v>
      </c>
      <c r="I32" s="42">
        <v>0</v>
      </c>
      <c r="J32" s="41">
        <v>1</v>
      </c>
      <c r="K32" s="39">
        <v>3</v>
      </c>
      <c r="L32" s="42"/>
      <c r="M32" s="42"/>
      <c r="N32" s="38"/>
      <c r="O32" s="38"/>
      <c r="P32" s="38"/>
      <c r="Q32" s="38"/>
      <c r="R32" s="41"/>
    </row>
    <row r="33" spans="1:19" ht="12.95" customHeight="1">
      <c r="A33" s="37">
        <v>29</v>
      </c>
      <c r="B33" s="38" t="s">
        <v>99</v>
      </c>
      <c r="C33" s="39">
        <v>44</v>
      </c>
      <c r="D33" s="40">
        <v>29</v>
      </c>
      <c r="E33" s="39">
        <v>48.853333300000003</v>
      </c>
      <c r="F33" s="39">
        <v>96</v>
      </c>
      <c r="G33" s="39">
        <v>48</v>
      </c>
      <c r="H33" s="42">
        <v>7</v>
      </c>
      <c r="I33" s="42">
        <v>0</v>
      </c>
      <c r="J33" s="41">
        <v>3</v>
      </c>
      <c r="K33" s="39">
        <v>7</v>
      </c>
      <c r="L33" s="42"/>
      <c r="M33" s="42"/>
      <c r="N33" s="38"/>
      <c r="O33" s="38"/>
      <c r="P33" s="38"/>
      <c r="Q33" s="38"/>
      <c r="R33" s="41"/>
    </row>
    <row r="34" spans="1:19" ht="12.95" customHeight="1">
      <c r="A34" s="37">
        <v>30</v>
      </c>
      <c r="B34" s="38" t="s">
        <v>101</v>
      </c>
      <c r="C34" s="39">
        <v>65</v>
      </c>
      <c r="D34" s="40">
        <v>12</v>
      </c>
      <c r="E34" s="39">
        <v>53.12</v>
      </c>
      <c r="F34" s="39">
        <v>95</v>
      </c>
      <c r="G34" s="39">
        <v>42</v>
      </c>
      <c r="H34" s="42">
        <v>7</v>
      </c>
      <c r="I34" s="42">
        <v>0</v>
      </c>
      <c r="J34" s="41">
        <v>0</v>
      </c>
      <c r="K34" s="39">
        <v>4</v>
      </c>
      <c r="L34" s="42"/>
      <c r="M34" s="42"/>
      <c r="N34" s="38"/>
      <c r="O34" s="38"/>
      <c r="P34" s="38"/>
      <c r="Q34" s="38"/>
      <c r="R34" s="41"/>
    </row>
    <row r="35" spans="1:19" ht="12.95" customHeight="1">
      <c r="A35" s="37">
        <v>31</v>
      </c>
      <c r="B35" s="38" t="s">
        <v>103</v>
      </c>
      <c r="C35" s="39">
        <v>56.6666667</v>
      </c>
      <c r="D35" s="40">
        <v>20</v>
      </c>
      <c r="E35" s="39">
        <v>49.7066667</v>
      </c>
      <c r="F35" s="39">
        <v>102</v>
      </c>
      <c r="G35" s="39">
        <v>39</v>
      </c>
      <c r="H35" s="42">
        <v>3</v>
      </c>
      <c r="I35" s="42">
        <v>0</v>
      </c>
      <c r="J35" s="41">
        <v>0</v>
      </c>
      <c r="K35" s="39">
        <v>5</v>
      </c>
      <c r="L35" s="42"/>
      <c r="M35" s="42"/>
      <c r="N35" s="38"/>
      <c r="O35" s="38"/>
      <c r="P35" s="38"/>
      <c r="Q35" s="38"/>
      <c r="R35" s="41"/>
      <c r="S35" s="11"/>
    </row>
    <row r="36" spans="1:19" ht="12.95" customHeight="1">
      <c r="A36" s="37">
        <v>32</v>
      </c>
      <c r="B36" s="38" t="s">
        <v>115</v>
      </c>
      <c r="C36" s="39">
        <v>68.333333300000007</v>
      </c>
      <c r="D36" s="40">
        <v>7</v>
      </c>
      <c r="E36" s="39">
        <v>52.693333299999999</v>
      </c>
      <c r="F36" s="39">
        <v>98</v>
      </c>
      <c r="G36" s="39">
        <v>42</v>
      </c>
      <c r="H36" s="42">
        <v>1</v>
      </c>
      <c r="I36" s="42">
        <v>0</v>
      </c>
      <c r="J36" s="41">
        <v>1</v>
      </c>
      <c r="K36" s="39">
        <v>2</v>
      </c>
      <c r="L36" s="42"/>
      <c r="M36" s="42"/>
      <c r="N36" s="38"/>
      <c r="O36" s="38"/>
      <c r="P36" s="38"/>
      <c r="Q36" s="38"/>
      <c r="R36" s="41"/>
    </row>
    <row r="37" spans="1:19" s="11" customFormat="1" ht="12.95" customHeight="1">
      <c r="A37" s="37">
        <v>33</v>
      </c>
      <c r="B37" s="38" t="s">
        <v>114</v>
      </c>
      <c r="C37" s="39">
        <v>50</v>
      </c>
      <c r="D37" s="40">
        <v>23</v>
      </c>
      <c r="E37" s="39">
        <v>43.413333299999998</v>
      </c>
      <c r="F37" s="39">
        <v>101</v>
      </c>
      <c r="G37" s="39">
        <v>41</v>
      </c>
      <c r="H37" s="42">
        <v>5</v>
      </c>
      <c r="I37" s="42">
        <v>0</v>
      </c>
      <c r="J37" s="41">
        <v>1</v>
      </c>
      <c r="K37" s="39">
        <v>2</v>
      </c>
      <c r="L37" s="42"/>
      <c r="M37" s="42"/>
      <c r="N37" s="38"/>
      <c r="O37" s="38"/>
      <c r="P37" s="38"/>
      <c r="Q37" s="38"/>
      <c r="R37" s="41"/>
      <c r="S37" s="1"/>
    </row>
    <row r="38" spans="1:19" ht="12">
      <c r="A38" s="666"/>
      <c r="B38" s="666" t="s">
        <v>295</v>
      </c>
      <c r="C38" s="667">
        <v>58.08081</v>
      </c>
      <c r="D38" s="676"/>
      <c r="E38" s="667">
        <v>51.368079999999999</v>
      </c>
      <c r="F38" s="667">
        <v>97.545454545454547</v>
      </c>
      <c r="G38" s="667">
        <v>40.636363636363633</v>
      </c>
      <c r="H38" s="667">
        <v>6.5151515151515156</v>
      </c>
      <c r="I38" s="667">
        <v>0</v>
      </c>
      <c r="J38" s="667">
        <v>1</v>
      </c>
      <c r="K38" s="667">
        <v>3.0909090909090908</v>
      </c>
      <c r="L38" s="667"/>
      <c r="M38" s="667"/>
      <c r="N38" s="676"/>
      <c r="O38" s="676"/>
      <c r="P38" s="676"/>
      <c r="Q38" s="676"/>
      <c r="R38" s="676"/>
    </row>
    <row r="39" spans="1:19" s="678" customFormat="1" ht="12">
      <c r="A39" s="677"/>
      <c r="B39" s="677" t="s">
        <v>116</v>
      </c>
      <c r="C39" s="676">
        <v>11.964460000000001</v>
      </c>
      <c r="D39" s="676"/>
      <c r="E39" s="676">
        <v>3.4303149999999998</v>
      </c>
      <c r="F39" s="676"/>
      <c r="G39" s="676"/>
      <c r="H39" s="676"/>
      <c r="I39" s="676"/>
      <c r="J39" s="676"/>
      <c r="K39" s="676"/>
      <c r="L39" s="676"/>
      <c r="M39" s="676"/>
      <c r="N39" s="676"/>
      <c r="O39" s="676"/>
      <c r="P39" s="676"/>
      <c r="Q39" s="676"/>
      <c r="R39" s="676"/>
    </row>
    <row r="40" spans="1:19" ht="12">
      <c r="A40" s="666"/>
      <c r="B40" s="679" t="s">
        <v>313</v>
      </c>
      <c r="C40" s="667">
        <v>13.802</v>
      </c>
      <c r="D40" s="668"/>
      <c r="E40" s="667">
        <v>3.1013000000000002</v>
      </c>
      <c r="F40" s="667"/>
      <c r="G40" s="667"/>
      <c r="H40" s="667"/>
      <c r="I40" s="667"/>
      <c r="J40" s="668"/>
      <c r="K40" s="667"/>
      <c r="L40" s="667"/>
      <c r="M40" s="667"/>
      <c r="N40" s="668"/>
      <c r="O40" s="668"/>
      <c r="P40" s="668"/>
      <c r="Q40" s="668"/>
      <c r="R40" s="668"/>
      <c r="S40" s="14"/>
    </row>
    <row r="41" spans="1:19" ht="12">
      <c r="A41" s="14"/>
      <c r="B41" s="14"/>
      <c r="C41" s="15"/>
      <c r="D41" s="14"/>
      <c r="E41" s="15"/>
      <c r="F41" s="15"/>
      <c r="G41" s="15"/>
      <c r="H41" s="680"/>
      <c r="I41" s="680"/>
      <c r="J41" s="14"/>
      <c r="K41" s="15"/>
      <c r="L41" s="20"/>
      <c r="M41" s="20"/>
      <c r="N41" s="14"/>
      <c r="O41" s="14"/>
      <c r="P41" s="14"/>
      <c r="Q41" s="14"/>
      <c r="R41" s="14"/>
    </row>
    <row r="42" spans="1:19" ht="12">
      <c r="B42" s="14"/>
      <c r="C42" s="15"/>
      <c r="D42" s="14"/>
    </row>
    <row r="44" spans="1:19">
      <c r="A44" s="2" t="s">
        <v>5</v>
      </c>
      <c r="B44" s="3" t="s">
        <v>314</v>
      </c>
      <c r="C44" s="16"/>
      <c r="D44" s="3"/>
      <c r="E44" s="16"/>
      <c r="F44" s="16"/>
      <c r="G44" s="16" t="s">
        <v>6</v>
      </c>
      <c r="H44" s="682" t="s">
        <v>315</v>
      </c>
      <c r="I44" s="683"/>
      <c r="J44" s="3"/>
      <c r="K44" s="16"/>
      <c r="L44" s="3"/>
      <c r="M44" s="3"/>
      <c r="N44" s="3"/>
      <c r="O44" s="3"/>
      <c r="P44" s="3"/>
      <c r="Q44" s="3"/>
      <c r="R44" s="4"/>
    </row>
    <row r="45" spans="1:19">
      <c r="A45" s="2" t="s">
        <v>7</v>
      </c>
      <c r="B45" s="12"/>
      <c r="C45" s="17" t="s">
        <v>8</v>
      </c>
      <c r="D45" s="5"/>
      <c r="E45" s="17"/>
      <c r="F45" s="17"/>
      <c r="G45" s="17"/>
      <c r="H45" s="684" t="s">
        <v>125</v>
      </c>
      <c r="I45" s="684"/>
      <c r="J45" s="5" t="s">
        <v>9</v>
      </c>
      <c r="K45" s="685"/>
      <c r="L45" s="5"/>
      <c r="M45" s="5"/>
      <c r="N45" s="5"/>
      <c r="O45" s="5"/>
      <c r="P45" s="5"/>
      <c r="Q45" s="5"/>
      <c r="R45" s="6"/>
    </row>
    <row r="46" spans="1:19">
      <c r="A46" s="7" t="s">
        <v>10</v>
      </c>
      <c r="B46" s="5"/>
      <c r="C46" s="17"/>
      <c r="D46" s="5"/>
      <c r="E46" s="17" t="s">
        <v>11</v>
      </c>
      <c r="F46" s="17"/>
      <c r="G46" s="17"/>
      <c r="H46" s="684"/>
      <c r="I46" s="684"/>
      <c r="J46" s="5"/>
      <c r="K46" s="17" t="s">
        <v>12</v>
      </c>
      <c r="L46" s="5"/>
      <c r="M46" s="5"/>
      <c r="N46" s="5"/>
      <c r="O46" s="5"/>
      <c r="P46" s="5"/>
      <c r="Q46" s="5"/>
      <c r="R46" s="6"/>
    </row>
    <row r="47" spans="1:19">
      <c r="A47" s="8" t="s">
        <v>13</v>
      </c>
      <c r="B47" s="5"/>
      <c r="C47" s="17"/>
      <c r="D47" s="5"/>
      <c r="E47" s="686"/>
      <c r="F47" s="687">
        <v>10.1</v>
      </c>
      <c r="G47" s="688">
        <v>11</v>
      </c>
      <c r="H47" s="688"/>
      <c r="I47" s="688"/>
      <c r="J47" s="6"/>
      <c r="K47" s="686"/>
      <c r="L47" s="6"/>
      <c r="M47" s="6"/>
      <c r="N47" s="6"/>
      <c r="O47" s="6"/>
      <c r="P47" s="6"/>
      <c r="Q47" s="6"/>
      <c r="R47" s="6"/>
    </row>
  </sheetData>
  <mergeCells count="1">
    <mergeCell ref="N1:O1"/>
  </mergeCells>
  <printOptions horizontalCentered="1" gridLinesSet="0"/>
  <pageMargins left="0.5" right="0.5" top="0.6" bottom="0.25" header="0.25" footer="0.5"/>
  <pageSetup orientation="landscape" horizontalDpi="4294967292" r:id="rId1"/>
  <headerFooter alignWithMargins="0">
    <oddHeader xml:space="preserve">&amp;L&amp;"Arial,Bold"&amp;12 2014 Baton Rouge, LA
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showGridLines="0" topLeftCell="A11" workbookViewId="0">
      <selection activeCell="K41" sqref="K41"/>
    </sheetView>
  </sheetViews>
  <sheetFormatPr defaultColWidth="9.140625" defaultRowHeight="11.25"/>
  <cols>
    <col min="1" max="1" width="9.140625" style="690"/>
    <col min="2" max="2" width="18.140625" style="690" customWidth="1"/>
    <col min="3" max="3" width="9.140625" style="690"/>
    <col min="4" max="4" width="4.42578125" style="690" customWidth="1"/>
    <col min="5" max="257" width="9.140625" style="690"/>
    <col min="258" max="258" width="18.140625" style="690" customWidth="1"/>
    <col min="259" max="259" width="9.140625" style="690"/>
    <col min="260" max="260" width="4.42578125" style="690" customWidth="1"/>
    <col min="261" max="513" width="9.140625" style="690"/>
    <col min="514" max="514" width="18.140625" style="690" customWidth="1"/>
    <col min="515" max="515" width="9.140625" style="690"/>
    <col min="516" max="516" width="4.42578125" style="690" customWidth="1"/>
    <col min="517" max="769" width="9.140625" style="690"/>
    <col min="770" max="770" width="18.140625" style="690" customWidth="1"/>
    <col min="771" max="771" width="9.140625" style="690"/>
    <col min="772" max="772" width="4.42578125" style="690" customWidth="1"/>
    <col min="773" max="1025" width="9.140625" style="690"/>
    <col min="1026" max="1026" width="18.140625" style="690" customWidth="1"/>
    <col min="1027" max="1027" width="9.140625" style="690"/>
    <col min="1028" max="1028" width="4.42578125" style="690" customWidth="1"/>
    <col min="1029" max="1281" width="9.140625" style="690"/>
    <col min="1282" max="1282" width="18.140625" style="690" customWidth="1"/>
    <col min="1283" max="1283" width="9.140625" style="690"/>
    <col min="1284" max="1284" width="4.42578125" style="690" customWidth="1"/>
    <col min="1285" max="1537" width="9.140625" style="690"/>
    <col min="1538" max="1538" width="18.140625" style="690" customWidth="1"/>
    <col min="1539" max="1539" width="9.140625" style="690"/>
    <col min="1540" max="1540" width="4.42578125" style="690" customWidth="1"/>
    <col min="1541" max="1793" width="9.140625" style="690"/>
    <col min="1794" max="1794" width="18.140625" style="690" customWidth="1"/>
    <col min="1795" max="1795" width="9.140625" style="690"/>
    <col min="1796" max="1796" width="4.42578125" style="690" customWidth="1"/>
    <col min="1797" max="2049" width="9.140625" style="690"/>
    <col min="2050" max="2050" width="18.140625" style="690" customWidth="1"/>
    <col min="2051" max="2051" width="9.140625" style="690"/>
    <col min="2052" max="2052" width="4.42578125" style="690" customWidth="1"/>
    <col min="2053" max="2305" width="9.140625" style="690"/>
    <col min="2306" max="2306" width="18.140625" style="690" customWidth="1"/>
    <col min="2307" max="2307" width="9.140625" style="690"/>
    <col min="2308" max="2308" width="4.42578125" style="690" customWidth="1"/>
    <col min="2309" max="2561" width="9.140625" style="690"/>
    <col min="2562" max="2562" width="18.140625" style="690" customWidth="1"/>
    <col min="2563" max="2563" width="9.140625" style="690"/>
    <col min="2564" max="2564" width="4.42578125" style="690" customWidth="1"/>
    <col min="2565" max="2817" width="9.140625" style="690"/>
    <col min="2818" max="2818" width="18.140625" style="690" customWidth="1"/>
    <col min="2819" max="2819" width="9.140625" style="690"/>
    <col min="2820" max="2820" width="4.42578125" style="690" customWidth="1"/>
    <col min="2821" max="3073" width="9.140625" style="690"/>
    <col min="3074" max="3074" width="18.140625" style="690" customWidth="1"/>
    <col min="3075" max="3075" width="9.140625" style="690"/>
    <col min="3076" max="3076" width="4.42578125" style="690" customWidth="1"/>
    <col min="3077" max="3329" width="9.140625" style="690"/>
    <col min="3330" max="3330" width="18.140625" style="690" customWidth="1"/>
    <col min="3331" max="3331" width="9.140625" style="690"/>
    <col min="3332" max="3332" width="4.42578125" style="690" customWidth="1"/>
    <col min="3333" max="3585" width="9.140625" style="690"/>
    <col min="3586" max="3586" width="18.140625" style="690" customWidth="1"/>
    <col min="3587" max="3587" width="9.140625" style="690"/>
    <col min="3588" max="3588" width="4.42578125" style="690" customWidth="1"/>
    <col min="3589" max="3841" width="9.140625" style="690"/>
    <col min="3842" max="3842" width="18.140625" style="690" customWidth="1"/>
    <col min="3843" max="3843" width="9.140625" style="690"/>
    <col min="3844" max="3844" width="4.42578125" style="690" customWidth="1"/>
    <col min="3845" max="4097" width="9.140625" style="690"/>
    <col min="4098" max="4098" width="18.140625" style="690" customWidth="1"/>
    <col min="4099" max="4099" width="9.140625" style="690"/>
    <col min="4100" max="4100" width="4.42578125" style="690" customWidth="1"/>
    <col min="4101" max="4353" width="9.140625" style="690"/>
    <col min="4354" max="4354" width="18.140625" style="690" customWidth="1"/>
    <col min="4355" max="4355" width="9.140625" style="690"/>
    <col min="4356" max="4356" width="4.42578125" style="690" customWidth="1"/>
    <col min="4357" max="4609" width="9.140625" style="690"/>
    <col min="4610" max="4610" width="18.140625" style="690" customWidth="1"/>
    <col min="4611" max="4611" width="9.140625" style="690"/>
    <col min="4612" max="4612" width="4.42578125" style="690" customWidth="1"/>
    <col min="4613" max="4865" width="9.140625" style="690"/>
    <col min="4866" max="4866" width="18.140625" style="690" customWidth="1"/>
    <col min="4867" max="4867" width="9.140625" style="690"/>
    <col min="4868" max="4868" width="4.42578125" style="690" customWidth="1"/>
    <col min="4869" max="5121" width="9.140625" style="690"/>
    <col min="5122" max="5122" width="18.140625" style="690" customWidth="1"/>
    <col min="5123" max="5123" width="9.140625" style="690"/>
    <col min="5124" max="5124" width="4.42578125" style="690" customWidth="1"/>
    <col min="5125" max="5377" width="9.140625" style="690"/>
    <col min="5378" max="5378" width="18.140625" style="690" customWidth="1"/>
    <col min="5379" max="5379" width="9.140625" style="690"/>
    <col min="5380" max="5380" width="4.42578125" style="690" customWidth="1"/>
    <col min="5381" max="5633" width="9.140625" style="690"/>
    <col min="5634" max="5634" width="18.140625" style="690" customWidth="1"/>
    <col min="5635" max="5635" width="9.140625" style="690"/>
    <col min="5636" max="5636" width="4.42578125" style="690" customWidth="1"/>
    <col min="5637" max="5889" width="9.140625" style="690"/>
    <col min="5890" max="5890" width="18.140625" style="690" customWidth="1"/>
    <col min="5891" max="5891" width="9.140625" style="690"/>
    <col min="5892" max="5892" width="4.42578125" style="690" customWidth="1"/>
    <col min="5893" max="6145" width="9.140625" style="690"/>
    <col min="6146" max="6146" width="18.140625" style="690" customWidth="1"/>
    <col min="6147" max="6147" width="9.140625" style="690"/>
    <col min="6148" max="6148" width="4.42578125" style="690" customWidth="1"/>
    <col min="6149" max="6401" width="9.140625" style="690"/>
    <col min="6402" max="6402" width="18.140625" style="690" customWidth="1"/>
    <col min="6403" max="6403" width="9.140625" style="690"/>
    <col min="6404" max="6404" width="4.42578125" style="690" customWidth="1"/>
    <col min="6405" max="6657" width="9.140625" style="690"/>
    <col min="6658" max="6658" width="18.140625" style="690" customWidth="1"/>
    <col min="6659" max="6659" width="9.140625" style="690"/>
    <col min="6660" max="6660" width="4.42578125" style="690" customWidth="1"/>
    <col min="6661" max="6913" width="9.140625" style="690"/>
    <col min="6914" max="6914" width="18.140625" style="690" customWidth="1"/>
    <col min="6915" max="6915" width="9.140625" style="690"/>
    <col min="6916" max="6916" width="4.42578125" style="690" customWidth="1"/>
    <col min="6917" max="7169" width="9.140625" style="690"/>
    <col min="7170" max="7170" width="18.140625" style="690" customWidth="1"/>
    <col min="7171" max="7171" width="9.140625" style="690"/>
    <col min="7172" max="7172" width="4.42578125" style="690" customWidth="1"/>
    <col min="7173" max="7425" width="9.140625" style="690"/>
    <col min="7426" max="7426" width="18.140625" style="690" customWidth="1"/>
    <col min="7427" max="7427" width="9.140625" style="690"/>
    <col min="7428" max="7428" width="4.42578125" style="690" customWidth="1"/>
    <col min="7429" max="7681" width="9.140625" style="690"/>
    <col min="7682" max="7682" width="18.140625" style="690" customWidth="1"/>
    <col min="7683" max="7683" width="9.140625" style="690"/>
    <col min="7684" max="7684" width="4.42578125" style="690" customWidth="1"/>
    <col min="7685" max="7937" width="9.140625" style="690"/>
    <col min="7938" max="7938" width="18.140625" style="690" customWidth="1"/>
    <col min="7939" max="7939" width="9.140625" style="690"/>
    <col min="7940" max="7940" width="4.42578125" style="690" customWidth="1"/>
    <col min="7941" max="8193" width="9.140625" style="690"/>
    <col min="8194" max="8194" width="18.140625" style="690" customWidth="1"/>
    <col min="8195" max="8195" width="9.140625" style="690"/>
    <col min="8196" max="8196" width="4.42578125" style="690" customWidth="1"/>
    <col min="8197" max="8449" width="9.140625" style="690"/>
    <col min="8450" max="8450" width="18.140625" style="690" customWidth="1"/>
    <col min="8451" max="8451" width="9.140625" style="690"/>
    <col min="8452" max="8452" width="4.42578125" style="690" customWidth="1"/>
    <col min="8453" max="8705" width="9.140625" style="690"/>
    <col min="8706" max="8706" width="18.140625" style="690" customWidth="1"/>
    <col min="8707" max="8707" width="9.140625" style="690"/>
    <col min="8708" max="8708" width="4.42578125" style="690" customWidth="1"/>
    <col min="8709" max="8961" width="9.140625" style="690"/>
    <col min="8962" max="8962" width="18.140625" style="690" customWidth="1"/>
    <col min="8963" max="8963" width="9.140625" style="690"/>
    <col min="8964" max="8964" width="4.42578125" style="690" customWidth="1"/>
    <col min="8965" max="9217" width="9.140625" style="690"/>
    <col min="9218" max="9218" width="18.140625" style="690" customWidth="1"/>
    <col min="9219" max="9219" width="9.140625" style="690"/>
    <col min="9220" max="9220" width="4.42578125" style="690" customWidth="1"/>
    <col min="9221" max="9473" width="9.140625" style="690"/>
    <col min="9474" max="9474" width="18.140625" style="690" customWidth="1"/>
    <col min="9475" max="9475" width="9.140625" style="690"/>
    <col min="9476" max="9476" width="4.42578125" style="690" customWidth="1"/>
    <col min="9477" max="9729" width="9.140625" style="690"/>
    <col min="9730" max="9730" width="18.140625" style="690" customWidth="1"/>
    <col min="9731" max="9731" width="9.140625" style="690"/>
    <col min="9732" max="9732" width="4.42578125" style="690" customWidth="1"/>
    <col min="9733" max="9985" width="9.140625" style="690"/>
    <col min="9986" max="9986" width="18.140625" style="690" customWidth="1"/>
    <col min="9987" max="9987" width="9.140625" style="690"/>
    <col min="9988" max="9988" width="4.42578125" style="690" customWidth="1"/>
    <col min="9989" max="10241" width="9.140625" style="690"/>
    <col min="10242" max="10242" width="18.140625" style="690" customWidth="1"/>
    <col min="10243" max="10243" width="9.140625" style="690"/>
    <col min="10244" max="10244" width="4.42578125" style="690" customWidth="1"/>
    <col min="10245" max="10497" width="9.140625" style="690"/>
    <col min="10498" max="10498" width="18.140625" style="690" customWidth="1"/>
    <col min="10499" max="10499" width="9.140625" style="690"/>
    <col min="10500" max="10500" width="4.42578125" style="690" customWidth="1"/>
    <col min="10501" max="10753" width="9.140625" style="690"/>
    <col min="10754" max="10754" width="18.140625" style="690" customWidth="1"/>
    <col min="10755" max="10755" width="9.140625" style="690"/>
    <col min="10756" max="10756" width="4.42578125" style="690" customWidth="1"/>
    <col min="10757" max="11009" width="9.140625" style="690"/>
    <col min="11010" max="11010" width="18.140625" style="690" customWidth="1"/>
    <col min="11011" max="11011" width="9.140625" style="690"/>
    <col min="11012" max="11012" width="4.42578125" style="690" customWidth="1"/>
    <col min="11013" max="11265" width="9.140625" style="690"/>
    <col min="11266" max="11266" width="18.140625" style="690" customWidth="1"/>
    <col min="11267" max="11267" width="9.140625" style="690"/>
    <col min="11268" max="11268" width="4.42578125" style="690" customWidth="1"/>
    <col min="11269" max="11521" width="9.140625" style="690"/>
    <col min="11522" max="11522" width="18.140625" style="690" customWidth="1"/>
    <col min="11523" max="11523" width="9.140625" style="690"/>
    <col min="11524" max="11524" width="4.42578125" style="690" customWidth="1"/>
    <col min="11525" max="11777" width="9.140625" style="690"/>
    <col min="11778" max="11778" width="18.140625" style="690" customWidth="1"/>
    <col min="11779" max="11779" width="9.140625" style="690"/>
    <col min="11780" max="11780" width="4.42578125" style="690" customWidth="1"/>
    <col min="11781" max="12033" width="9.140625" style="690"/>
    <col min="12034" max="12034" width="18.140625" style="690" customWidth="1"/>
    <col min="12035" max="12035" width="9.140625" style="690"/>
    <col min="12036" max="12036" width="4.42578125" style="690" customWidth="1"/>
    <col min="12037" max="12289" width="9.140625" style="690"/>
    <col min="12290" max="12290" width="18.140625" style="690" customWidth="1"/>
    <col min="12291" max="12291" width="9.140625" style="690"/>
    <col min="12292" max="12292" width="4.42578125" style="690" customWidth="1"/>
    <col min="12293" max="12545" width="9.140625" style="690"/>
    <col min="12546" max="12546" width="18.140625" style="690" customWidth="1"/>
    <col min="12547" max="12547" width="9.140625" style="690"/>
    <col min="12548" max="12548" width="4.42578125" style="690" customWidth="1"/>
    <col min="12549" max="12801" width="9.140625" style="690"/>
    <col min="12802" max="12802" width="18.140625" style="690" customWidth="1"/>
    <col min="12803" max="12803" width="9.140625" style="690"/>
    <col min="12804" max="12804" width="4.42578125" style="690" customWidth="1"/>
    <col min="12805" max="13057" width="9.140625" style="690"/>
    <col min="13058" max="13058" width="18.140625" style="690" customWidth="1"/>
    <col min="13059" max="13059" width="9.140625" style="690"/>
    <col min="13060" max="13060" width="4.42578125" style="690" customWidth="1"/>
    <col min="13061" max="13313" width="9.140625" style="690"/>
    <col min="13314" max="13314" width="18.140625" style="690" customWidth="1"/>
    <col min="13315" max="13315" width="9.140625" style="690"/>
    <col min="13316" max="13316" width="4.42578125" style="690" customWidth="1"/>
    <col min="13317" max="13569" width="9.140625" style="690"/>
    <col min="13570" max="13570" width="18.140625" style="690" customWidth="1"/>
    <col min="13571" max="13571" width="9.140625" style="690"/>
    <col min="13572" max="13572" width="4.42578125" style="690" customWidth="1"/>
    <col min="13573" max="13825" width="9.140625" style="690"/>
    <col min="13826" max="13826" width="18.140625" style="690" customWidth="1"/>
    <col min="13827" max="13827" width="9.140625" style="690"/>
    <col min="13828" max="13828" width="4.42578125" style="690" customWidth="1"/>
    <col min="13829" max="14081" width="9.140625" style="690"/>
    <col min="14082" max="14082" width="18.140625" style="690" customWidth="1"/>
    <col min="14083" max="14083" width="9.140625" style="690"/>
    <col min="14084" max="14084" width="4.42578125" style="690" customWidth="1"/>
    <col min="14085" max="14337" width="9.140625" style="690"/>
    <col min="14338" max="14338" width="18.140625" style="690" customWidth="1"/>
    <col min="14339" max="14339" width="9.140625" style="690"/>
    <col min="14340" max="14340" width="4.42578125" style="690" customWidth="1"/>
    <col min="14341" max="14593" width="9.140625" style="690"/>
    <col min="14594" max="14594" width="18.140625" style="690" customWidth="1"/>
    <col min="14595" max="14595" width="9.140625" style="690"/>
    <col min="14596" max="14596" width="4.42578125" style="690" customWidth="1"/>
    <col min="14597" max="14849" width="9.140625" style="690"/>
    <col min="14850" max="14850" width="18.140625" style="690" customWidth="1"/>
    <col min="14851" max="14851" width="9.140625" style="690"/>
    <col min="14852" max="14852" width="4.42578125" style="690" customWidth="1"/>
    <col min="14853" max="15105" width="9.140625" style="690"/>
    <col min="15106" max="15106" width="18.140625" style="690" customWidth="1"/>
    <col min="15107" max="15107" width="9.140625" style="690"/>
    <col min="15108" max="15108" width="4.42578125" style="690" customWidth="1"/>
    <col min="15109" max="15361" width="9.140625" style="690"/>
    <col min="15362" max="15362" width="18.140625" style="690" customWidth="1"/>
    <col min="15363" max="15363" width="9.140625" style="690"/>
    <col min="15364" max="15364" width="4.42578125" style="690" customWidth="1"/>
    <col min="15365" max="15617" width="9.140625" style="690"/>
    <col min="15618" max="15618" width="18.140625" style="690" customWidth="1"/>
    <col min="15619" max="15619" width="9.140625" style="690"/>
    <col min="15620" max="15620" width="4.42578125" style="690" customWidth="1"/>
    <col min="15621" max="15873" width="9.140625" style="690"/>
    <col min="15874" max="15874" width="18.140625" style="690" customWidth="1"/>
    <col min="15875" max="15875" width="9.140625" style="690"/>
    <col min="15876" max="15876" width="4.42578125" style="690" customWidth="1"/>
    <col min="15877" max="16129" width="9.140625" style="690"/>
    <col min="16130" max="16130" width="18.140625" style="690" customWidth="1"/>
    <col min="16131" max="16131" width="9.140625" style="690"/>
    <col min="16132" max="16132" width="4.42578125" style="690" customWidth="1"/>
    <col min="16133" max="16384" width="9.140625" style="690"/>
  </cols>
  <sheetData>
    <row r="1" spans="1:14">
      <c r="A1" s="689" t="s">
        <v>5</v>
      </c>
      <c r="B1" s="689" t="s">
        <v>316</v>
      </c>
      <c r="C1" s="689"/>
      <c r="D1" s="689"/>
      <c r="E1" s="689"/>
      <c r="F1" s="689"/>
      <c r="G1" s="689" t="s">
        <v>6</v>
      </c>
      <c r="H1" s="689" t="s">
        <v>317</v>
      </c>
      <c r="I1" s="689"/>
      <c r="J1" s="689"/>
      <c r="K1" s="689"/>
      <c r="L1" s="689"/>
      <c r="M1" s="689"/>
    </row>
    <row r="2" spans="1:14">
      <c r="A2" s="689" t="s">
        <v>318</v>
      </c>
      <c r="B2" s="689"/>
      <c r="C2" s="689" t="s">
        <v>319</v>
      </c>
      <c r="D2" s="689"/>
      <c r="E2" s="689"/>
      <c r="F2" s="689"/>
      <c r="G2" s="689"/>
      <c r="H2" s="689" t="s">
        <v>320</v>
      </c>
      <c r="I2" s="689"/>
      <c r="J2" s="689"/>
      <c r="K2" s="689" t="s">
        <v>321</v>
      </c>
      <c r="L2" s="689"/>
      <c r="M2" s="689"/>
    </row>
    <row r="3" spans="1:14">
      <c r="A3" s="689" t="s">
        <v>322</v>
      </c>
      <c r="B3" s="689"/>
      <c r="C3" s="689"/>
      <c r="D3" s="689"/>
      <c r="E3" s="689" t="s">
        <v>323</v>
      </c>
      <c r="F3" s="689"/>
      <c r="G3" s="689"/>
      <c r="H3" s="689"/>
      <c r="I3" s="689"/>
      <c r="J3" s="689" t="s">
        <v>324</v>
      </c>
      <c r="K3" s="689"/>
      <c r="L3" s="689"/>
      <c r="M3" s="689"/>
    </row>
    <row r="4" spans="1:14">
      <c r="A4" s="689" t="s">
        <v>13</v>
      </c>
      <c r="B4" s="689"/>
      <c r="C4" s="689"/>
      <c r="D4" s="689"/>
      <c r="E4" s="689"/>
      <c r="F4" s="9">
        <v>10.1</v>
      </c>
      <c r="G4" s="9">
        <v>11</v>
      </c>
      <c r="H4" s="689"/>
      <c r="I4" s="689"/>
      <c r="J4" s="689"/>
      <c r="K4" s="689"/>
      <c r="L4" s="689"/>
      <c r="M4" s="689"/>
    </row>
    <row r="5" spans="1:14">
      <c r="A5" s="9" t="s">
        <v>14</v>
      </c>
      <c r="B5" s="690" t="s">
        <v>15</v>
      </c>
      <c r="C5" s="691" t="s">
        <v>16</v>
      </c>
      <c r="D5" s="691"/>
      <c r="E5" s="691" t="s">
        <v>17</v>
      </c>
      <c r="F5" s="691" t="s">
        <v>245</v>
      </c>
      <c r="G5" s="691" t="s">
        <v>246</v>
      </c>
      <c r="H5" s="691" t="s">
        <v>247</v>
      </c>
      <c r="I5" s="691" t="s">
        <v>248</v>
      </c>
      <c r="J5" s="691" t="s">
        <v>249</v>
      </c>
      <c r="K5" s="691" t="s">
        <v>250</v>
      </c>
      <c r="L5" s="691" t="s">
        <v>251</v>
      </c>
      <c r="M5" s="691" t="s">
        <v>276</v>
      </c>
      <c r="N5" s="690" t="s">
        <v>325</v>
      </c>
    </row>
    <row r="6" spans="1:14">
      <c r="A6" s="9" t="s">
        <v>18</v>
      </c>
      <c r="B6" s="690" t="s">
        <v>19</v>
      </c>
      <c r="C6" s="691"/>
      <c r="E6" s="691" t="s">
        <v>20</v>
      </c>
      <c r="F6" s="691" t="s">
        <v>21</v>
      </c>
      <c r="G6" s="691"/>
      <c r="H6" s="691"/>
      <c r="I6" s="691" t="s">
        <v>254</v>
      </c>
      <c r="J6" s="691" t="s">
        <v>255</v>
      </c>
      <c r="K6" s="691" t="s">
        <v>256</v>
      </c>
      <c r="L6" s="691" t="s">
        <v>256</v>
      </c>
      <c r="M6" s="9" t="s">
        <v>326</v>
      </c>
      <c r="N6" s="690" t="s">
        <v>327</v>
      </c>
    </row>
    <row r="7" spans="1:14">
      <c r="A7" s="9"/>
      <c r="C7" s="691"/>
      <c r="D7" s="691" t="s">
        <v>26</v>
      </c>
      <c r="E7" s="691"/>
      <c r="F7" s="691"/>
      <c r="G7" s="691"/>
      <c r="M7" s="9" t="s">
        <v>328</v>
      </c>
    </row>
    <row r="8" spans="1:14">
      <c r="A8" s="9"/>
      <c r="C8" s="691" t="s">
        <v>22</v>
      </c>
      <c r="D8" s="691" t="s">
        <v>27</v>
      </c>
      <c r="E8" s="691" t="s">
        <v>23</v>
      </c>
      <c r="F8" s="691" t="s">
        <v>24</v>
      </c>
      <c r="G8" s="691" t="s">
        <v>262</v>
      </c>
      <c r="H8" s="691" t="s">
        <v>25</v>
      </c>
      <c r="I8" s="691" t="s">
        <v>25</v>
      </c>
      <c r="J8" s="692" t="s">
        <v>25</v>
      </c>
      <c r="K8" s="692" t="s">
        <v>25</v>
      </c>
      <c r="L8" s="692" t="s">
        <v>25</v>
      </c>
      <c r="M8" s="692" t="s">
        <v>25</v>
      </c>
      <c r="N8" s="690" t="s">
        <v>236</v>
      </c>
    </row>
    <row r="9" spans="1:14" ht="12.95" customHeight="1">
      <c r="A9" s="9">
        <v>1</v>
      </c>
      <c r="B9" s="689" t="s">
        <v>0</v>
      </c>
      <c r="C9" s="693">
        <v>85.233333299999998</v>
      </c>
      <c r="D9" s="694">
        <v>6</v>
      </c>
      <c r="E9" s="693">
        <v>58.8</v>
      </c>
      <c r="F9" s="695">
        <v>119</v>
      </c>
      <c r="G9" s="696">
        <v>34</v>
      </c>
      <c r="H9" s="689"/>
      <c r="I9" s="689"/>
      <c r="J9" s="689"/>
      <c r="K9" s="689"/>
      <c r="L9" s="689"/>
      <c r="M9" s="693">
        <v>3.3333333299999999</v>
      </c>
      <c r="N9" s="696">
        <v>68.333333300000007</v>
      </c>
    </row>
    <row r="10" spans="1:14" ht="12.95" customHeight="1">
      <c r="A10" s="9">
        <v>2</v>
      </c>
      <c r="B10" s="689" t="s">
        <v>30</v>
      </c>
      <c r="C10" s="693">
        <v>49.033333300000002</v>
      </c>
      <c r="D10" s="694">
        <v>33</v>
      </c>
      <c r="E10" s="693">
        <v>56.5</v>
      </c>
      <c r="F10" s="695">
        <v>123</v>
      </c>
      <c r="G10" s="696">
        <v>29</v>
      </c>
      <c r="H10" s="689"/>
      <c r="I10" s="689"/>
      <c r="J10" s="689"/>
      <c r="K10" s="689"/>
      <c r="L10" s="689"/>
      <c r="M10" s="693">
        <v>5.6666666699999997</v>
      </c>
      <c r="N10" s="696">
        <v>23.3333333</v>
      </c>
    </row>
    <row r="11" spans="1:14" ht="12.95" customHeight="1">
      <c r="A11" s="9">
        <v>3</v>
      </c>
      <c r="B11" s="689" t="s">
        <v>35</v>
      </c>
      <c r="C11" s="693">
        <v>70.599999999999994</v>
      </c>
      <c r="D11" s="694">
        <v>26</v>
      </c>
      <c r="E11" s="693">
        <v>59.1</v>
      </c>
      <c r="F11" s="695">
        <v>120</v>
      </c>
      <c r="G11" s="696">
        <v>29.5</v>
      </c>
      <c r="H11" s="689"/>
      <c r="I11" s="689"/>
      <c r="J11" s="689"/>
      <c r="K11" s="689"/>
      <c r="L11" s="689"/>
      <c r="M11" s="693">
        <v>4.3333333300000003</v>
      </c>
      <c r="N11" s="696">
        <v>61.6666667</v>
      </c>
    </row>
    <row r="12" spans="1:14" ht="12.95" customHeight="1">
      <c r="A12" s="9">
        <v>4</v>
      </c>
      <c r="B12" s="689" t="s">
        <v>49</v>
      </c>
      <c r="C12" s="693">
        <v>82.2</v>
      </c>
      <c r="D12" s="694">
        <v>10</v>
      </c>
      <c r="E12" s="693">
        <v>58.6</v>
      </c>
      <c r="F12" s="695">
        <v>119</v>
      </c>
      <c r="G12" s="696">
        <v>33.5</v>
      </c>
      <c r="H12" s="689"/>
      <c r="I12" s="689"/>
      <c r="J12" s="689"/>
      <c r="K12" s="689"/>
      <c r="L12" s="689"/>
      <c r="M12" s="693">
        <v>3</v>
      </c>
      <c r="N12" s="696">
        <v>63.3333333</v>
      </c>
    </row>
    <row r="13" spans="1:14" ht="12.95" customHeight="1">
      <c r="A13" s="9">
        <v>5</v>
      </c>
      <c r="B13" s="689" t="s">
        <v>39</v>
      </c>
      <c r="C13" s="693">
        <v>92.666666699999993</v>
      </c>
      <c r="D13" s="694">
        <v>1</v>
      </c>
      <c r="E13" s="693">
        <v>57.5</v>
      </c>
      <c r="F13" s="695">
        <v>118</v>
      </c>
      <c r="G13" s="696">
        <v>32</v>
      </c>
      <c r="H13" s="689"/>
      <c r="I13" s="689"/>
      <c r="J13" s="689"/>
      <c r="K13" s="689"/>
      <c r="L13" s="689"/>
      <c r="M13" s="693">
        <v>2</v>
      </c>
      <c r="N13" s="696">
        <v>90</v>
      </c>
    </row>
    <row r="14" spans="1:14" ht="12.95" customHeight="1">
      <c r="A14" s="9">
        <v>6</v>
      </c>
      <c r="B14" s="689" t="s">
        <v>41</v>
      </c>
      <c r="C14" s="693">
        <v>76.533333299999995</v>
      </c>
      <c r="D14" s="694">
        <v>14</v>
      </c>
      <c r="E14" s="693">
        <v>60.1</v>
      </c>
      <c r="F14" s="695">
        <v>122</v>
      </c>
      <c r="G14" s="696">
        <v>32.5</v>
      </c>
      <c r="H14" s="689"/>
      <c r="I14" s="689"/>
      <c r="J14" s="689"/>
      <c r="K14" s="689"/>
      <c r="L14" s="689"/>
      <c r="M14" s="693">
        <v>3.6666666700000001</v>
      </c>
      <c r="N14" s="696">
        <v>66.666666699999993</v>
      </c>
    </row>
    <row r="15" spans="1:14" ht="12.95" customHeight="1">
      <c r="A15" s="9">
        <v>7</v>
      </c>
      <c r="B15" s="689" t="s">
        <v>44</v>
      </c>
      <c r="C15" s="693">
        <v>74.733333299999998</v>
      </c>
      <c r="D15" s="694">
        <v>18</v>
      </c>
      <c r="E15" s="693">
        <v>58.6</v>
      </c>
      <c r="F15" s="695">
        <v>123</v>
      </c>
      <c r="G15" s="696">
        <v>33.5</v>
      </c>
      <c r="H15" s="689"/>
      <c r="I15" s="689"/>
      <c r="J15" s="689"/>
      <c r="K15" s="689"/>
      <c r="L15" s="689"/>
      <c r="M15" s="693">
        <v>3.6666666700000001</v>
      </c>
      <c r="N15" s="696">
        <v>53.3333333</v>
      </c>
    </row>
    <row r="16" spans="1:14" ht="12.95" customHeight="1">
      <c r="A16" s="9">
        <v>8</v>
      </c>
      <c r="B16" s="689" t="s">
        <v>46</v>
      </c>
      <c r="C16" s="693">
        <v>71.133333300000004</v>
      </c>
      <c r="D16" s="694">
        <v>25</v>
      </c>
      <c r="E16" s="693">
        <v>59.2</v>
      </c>
      <c r="F16" s="695">
        <v>123</v>
      </c>
      <c r="G16" s="696">
        <v>32.5</v>
      </c>
      <c r="H16" s="689"/>
      <c r="I16" s="689"/>
      <c r="J16" s="689"/>
      <c r="K16" s="689"/>
      <c r="L16" s="689"/>
      <c r="M16" s="693">
        <v>3.6666666700000001</v>
      </c>
      <c r="N16" s="696">
        <v>36.6666667</v>
      </c>
    </row>
    <row r="17" spans="1:14" ht="12.95" customHeight="1">
      <c r="A17" s="9">
        <v>9</v>
      </c>
      <c r="B17" s="689" t="s">
        <v>52</v>
      </c>
      <c r="C17" s="693">
        <v>65.533333299999995</v>
      </c>
      <c r="D17" s="694">
        <v>30</v>
      </c>
      <c r="E17" s="693">
        <v>58.8</v>
      </c>
      <c r="F17" s="695">
        <v>125</v>
      </c>
      <c r="G17" s="696">
        <v>30.5</v>
      </c>
      <c r="H17" s="689"/>
      <c r="I17" s="689"/>
      <c r="J17" s="689"/>
      <c r="K17" s="689"/>
      <c r="L17" s="689"/>
      <c r="M17" s="693">
        <v>4.6666666699999997</v>
      </c>
      <c r="N17" s="696">
        <v>35</v>
      </c>
    </row>
    <row r="18" spans="1:14" ht="12.95" customHeight="1">
      <c r="A18" s="9">
        <v>10</v>
      </c>
      <c r="B18" s="689" t="s">
        <v>56</v>
      </c>
      <c r="C18" s="693">
        <v>72.733333299999998</v>
      </c>
      <c r="D18" s="694">
        <v>22</v>
      </c>
      <c r="E18" s="693">
        <v>59.6</v>
      </c>
      <c r="F18" s="695">
        <v>120</v>
      </c>
      <c r="G18" s="696">
        <v>32.5</v>
      </c>
      <c r="H18" s="689"/>
      <c r="I18" s="689"/>
      <c r="J18" s="689"/>
      <c r="K18" s="689"/>
      <c r="L18" s="689"/>
      <c r="M18" s="693">
        <v>3</v>
      </c>
      <c r="N18" s="696">
        <v>65</v>
      </c>
    </row>
    <row r="19" spans="1:14" ht="12.95" customHeight="1">
      <c r="A19" s="9">
        <v>11</v>
      </c>
      <c r="B19" s="689" t="s">
        <v>58</v>
      </c>
      <c r="C19" s="693">
        <v>88.966666700000005</v>
      </c>
      <c r="D19" s="694">
        <v>4</v>
      </c>
      <c r="E19" s="693">
        <v>58.8</v>
      </c>
      <c r="F19" s="695">
        <v>122</v>
      </c>
      <c r="G19" s="696">
        <v>33</v>
      </c>
      <c r="H19" s="689"/>
      <c r="I19" s="689"/>
      <c r="J19" s="689"/>
      <c r="K19" s="689"/>
      <c r="L19" s="689"/>
      <c r="M19" s="693">
        <v>3</v>
      </c>
      <c r="N19" s="696">
        <v>81.666666699999993</v>
      </c>
    </row>
    <row r="20" spans="1:14" ht="12.95" customHeight="1">
      <c r="A20" s="9">
        <v>12</v>
      </c>
      <c r="B20" s="689" t="s">
        <v>60</v>
      </c>
      <c r="C20" s="693">
        <v>67.2</v>
      </c>
      <c r="D20" s="694">
        <v>28</v>
      </c>
      <c r="E20" s="693">
        <v>59.1</v>
      </c>
      <c r="F20" s="695">
        <v>121</v>
      </c>
      <c r="G20" s="696">
        <v>34</v>
      </c>
      <c r="H20" s="689"/>
      <c r="I20" s="689"/>
      <c r="J20" s="689"/>
      <c r="K20" s="689"/>
      <c r="L20" s="689"/>
      <c r="M20" s="693">
        <v>3</v>
      </c>
      <c r="N20" s="696">
        <v>63.3333333</v>
      </c>
    </row>
    <row r="21" spans="1:14" ht="12.95" customHeight="1">
      <c r="A21" s="9">
        <v>13</v>
      </c>
      <c r="B21" s="689" t="s">
        <v>62</v>
      </c>
      <c r="C21" s="693">
        <v>57.266666700000002</v>
      </c>
      <c r="D21" s="694">
        <v>32</v>
      </c>
      <c r="E21" s="693">
        <v>59.7</v>
      </c>
      <c r="F21" s="695">
        <v>120</v>
      </c>
      <c r="G21" s="696">
        <v>31.5</v>
      </c>
      <c r="H21" s="689"/>
      <c r="I21" s="689"/>
      <c r="J21" s="689"/>
      <c r="K21" s="689"/>
      <c r="L21" s="689"/>
      <c r="M21" s="693">
        <v>5</v>
      </c>
      <c r="N21" s="696">
        <v>26.6666667</v>
      </c>
    </row>
    <row r="22" spans="1:14" ht="12.95" customHeight="1">
      <c r="A22" s="9">
        <v>14</v>
      </c>
      <c r="B22" s="689" t="s">
        <v>65</v>
      </c>
      <c r="C22" s="693">
        <v>78.599999999999994</v>
      </c>
      <c r="D22" s="694">
        <v>12</v>
      </c>
      <c r="E22" s="693">
        <v>57.5</v>
      </c>
      <c r="F22" s="695">
        <v>121</v>
      </c>
      <c r="G22" s="696">
        <v>33</v>
      </c>
      <c r="H22" s="689"/>
      <c r="I22" s="689"/>
      <c r="J22" s="689"/>
      <c r="K22" s="689"/>
      <c r="L22" s="689"/>
      <c r="M22" s="693">
        <v>3.3333333299999999</v>
      </c>
      <c r="N22" s="696">
        <v>60</v>
      </c>
    </row>
    <row r="23" spans="1:14" ht="12.95" customHeight="1">
      <c r="A23" s="9">
        <v>15</v>
      </c>
      <c r="B23" s="689" t="s">
        <v>67</v>
      </c>
      <c r="C23" s="693">
        <v>83.6</v>
      </c>
      <c r="D23" s="694">
        <v>9</v>
      </c>
      <c r="E23" s="693">
        <v>59.7</v>
      </c>
      <c r="F23" s="695">
        <v>119</v>
      </c>
      <c r="G23" s="696">
        <v>33</v>
      </c>
      <c r="H23" s="689"/>
      <c r="I23" s="689"/>
      <c r="J23" s="689"/>
      <c r="K23" s="689"/>
      <c r="L23" s="689"/>
      <c r="M23" s="693">
        <v>2.6666666700000001</v>
      </c>
      <c r="N23" s="696">
        <v>71.666666699999993</v>
      </c>
    </row>
    <row r="24" spans="1:14" ht="12.95" customHeight="1">
      <c r="A24" s="9">
        <v>16</v>
      </c>
      <c r="B24" s="689" t="s">
        <v>69</v>
      </c>
      <c r="C24" s="693">
        <v>70.099999999999994</v>
      </c>
      <c r="D24" s="694">
        <v>27</v>
      </c>
      <c r="E24" s="693">
        <v>57.3</v>
      </c>
      <c r="F24" s="695">
        <v>125</v>
      </c>
      <c r="G24" s="696">
        <v>30</v>
      </c>
      <c r="H24" s="689"/>
      <c r="I24" s="689"/>
      <c r="J24" s="689"/>
      <c r="K24" s="689"/>
      <c r="L24" s="689"/>
      <c r="M24" s="693">
        <v>3.3333333299999999</v>
      </c>
      <c r="N24" s="696">
        <v>60</v>
      </c>
    </row>
    <row r="25" spans="1:14" ht="12.95" customHeight="1">
      <c r="A25" s="9">
        <v>17</v>
      </c>
      <c r="B25" s="689" t="s">
        <v>70</v>
      </c>
      <c r="C25" s="693">
        <v>72.900000000000006</v>
      </c>
      <c r="D25" s="694">
        <v>21</v>
      </c>
      <c r="E25" s="693">
        <v>58.4</v>
      </c>
      <c r="F25" s="695">
        <v>120</v>
      </c>
      <c r="G25" s="696">
        <v>32</v>
      </c>
      <c r="H25" s="689"/>
      <c r="I25" s="689"/>
      <c r="J25" s="689"/>
      <c r="K25" s="689"/>
      <c r="L25" s="689"/>
      <c r="M25" s="693">
        <v>4</v>
      </c>
      <c r="N25" s="696">
        <v>53.3333333</v>
      </c>
    </row>
    <row r="26" spans="1:14" ht="12.95" customHeight="1">
      <c r="A26" s="9">
        <v>18</v>
      </c>
      <c r="B26" s="689" t="s">
        <v>73</v>
      </c>
      <c r="C26" s="693">
        <v>87.7</v>
      </c>
      <c r="D26" s="694">
        <v>5</v>
      </c>
      <c r="E26" s="693">
        <v>59.7</v>
      </c>
      <c r="F26" s="695">
        <v>121</v>
      </c>
      <c r="G26" s="696">
        <v>33</v>
      </c>
      <c r="H26" s="689"/>
      <c r="I26" s="689"/>
      <c r="J26" s="689"/>
      <c r="K26" s="689"/>
      <c r="L26" s="689"/>
      <c r="M26" s="693">
        <v>2.6666666700000001</v>
      </c>
      <c r="N26" s="696">
        <v>75</v>
      </c>
    </row>
    <row r="27" spans="1:14" ht="12.95" customHeight="1">
      <c r="A27" s="9">
        <v>19</v>
      </c>
      <c r="B27" s="689" t="s">
        <v>75</v>
      </c>
      <c r="C27" s="693">
        <v>71.966666700000005</v>
      </c>
      <c r="D27" s="694">
        <v>24</v>
      </c>
      <c r="E27" s="693">
        <v>57.6</v>
      </c>
      <c r="F27" s="695">
        <v>127</v>
      </c>
      <c r="G27" s="696">
        <v>35.5</v>
      </c>
      <c r="H27" s="689"/>
      <c r="I27" s="689"/>
      <c r="J27" s="689"/>
      <c r="K27" s="689"/>
      <c r="L27" s="689"/>
      <c r="M27" s="693">
        <v>3.3333333299999999</v>
      </c>
      <c r="N27" s="696">
        <v>63.3333333</v>
      </c>
    </row>
    <row r="28" spans="1:14" ht="12.95" customHeight="1">
      <c r="A28" s="9">
        <v>20</v>
      </c>
      <c r="B28" s="689" t="s">
        <v>77</v>
      </c>
      <c r="C28" s="693">
        <v>76.633333300000004</v>
      </c>
      <c r="D28" s="694">
        <v>13</v>
      </c>
      <c r="E28" s="693">
        <v>58.1</v>
      </c>
      <c r="F28" s="695">
        <v>118</v>
      </c>
      <c r="G28" s="696">
        <v>32.5</v>
      </c>
      <c r="H28" s="689"/>
      <c r="I28" s="689"/>
      <c r="J28" s="689"/>
      <c r="K28" s="689"/>
      <c r="L28" s="689"/>
      <c r="M28" s="693">
        <v>2.6666666700000001</v>
      </c>
      <c r="N28" s="696">
        <v>63.3333333</v>
      </c>
    </row>
    <row r="29" spans="1:14" ht="12.95" customHeight="1">
      <c r="A29" s="9">
        <v>21</v>
      </c>
      <c r="B29" s="689" t="s">
        <v>80</v>
      </c>
      <c r="C29" s="693">
        <v>62.3333333</v>
      </c>
      <c r="D29" s="694">
        <v>31</v>
      </c>
      <c r="E29" s="693">
        <v>56.4</v>
      </c>
      <c r="F29" s="695">
        <v>126</v>
      </c>
      <c r="G29" s="696">
        <v>29.5</v>
      </c>
      <c r="H29" s="689"/>
      <c r="I29" s="689"/>
      <c r="J29" s="689"/>
      <c r="K29" s="689"/>
      <c r="L29" s="689"/>
      <c r="M29" s="693">
        <v>5.3333333300000003</v>
      </c>
      <c r="N29" s="696">
        <v>23.3333333</v>
      </c>
    </row>
    <row r="30" spans="1:14" ht="12.95" customHeight="1">
      <c r="A30" s="9">
        <v>22</v>
      </c>
      <c r="B30" s="689" t="s">
        <v>84</v>
      </c>
      <c r="C30" s="693">
        <v>78.866666699999996</v>
      </c>
      <c r="D30" s="694">
        <v>11</v>
      </c>
      <c r="E30" s="693">
        <v>60.1</v>
      </c>
      <c r="F30" s="695">
        <v>121</v>
      </c>
      <c r="G30" s="696">
        <v>32.5</v>
      </c>
      <c r="H30" s="689"/>
      <c r="I30" s="689"/>
      <c r="J30" s="689"/>
      <c r="K30" s="689"/>
      <c r="L30" s="689"/>
      <c r="M30" s="693">
        <v>3</v>
      </c>
      <c r="N30" s="696">
        <v>63.3333333</v>
      </c>
    </row>
    <row r="31" spans="1:14" ht="12.95" customHeight="1">
      <c r="A31" s="9">
        <v>23</v>
      </c>
      <c r="B31" s="689" t="s">
        <v>86</v>
      </c>
      <c r="C31" s="693">
        <v>73.466666700000005</v>
      </c>
      <c r="D31" s="694">
        <v>19</v>
      </c>
      <c r="E31" s="693">
        <v>57.6</v>
      </c>
      <c r="F31" s="695">
        <v>120</v>
      </c>
      <c r="G31" s="696">
        <v>33</v>
      </c>
      <c r="H31" s="689"/>
      <c r="I31" s="689"/>
      <c r="J31" s="689"/>
      <c r="K31" s="689"/>
      <c r="L31" s="689"/>
      <c r="M31" s="693">
        <v>2.6666666700000001</v>
      </c>
      <c r="N31" s="696">
        <v>53.3333333</v>
      </c>
    </row>
    <row r="32" spans="1:14" ht="12.95" customHeight="1">
      <c r="A32" s="9">
        <v>24</v>
      </c>
      <c r="B32" s="689" t="s">
        <v>88</v>
      </c>
      <c r="C32" s="693">
        <v>91.033333299999995</v>
      </c>
      <c r="D32" s="694">
        <v>2</v>
      </c>
      <c r="E32" s="693">
        <v>59.9</v>
      </c>
      <c r="F32" s="695">
        <v>120</v>
      </c>
      <c r="G32" s="696">
        <v>31.5</v>
      </c>
      <c r="H32" s="689"/>
      <c r="I32" s="689"/>
      <c r="J32" s="689"/>
      <c r="K32" s="689"/>
      <c r="L32" s="689"/>
      <c r="M32" s="693">
        <v>3.3333333299999999</v>
      </c>
      <c r="N32" s="696">
        <v>78.333333300000007</v>
      </c>
    </row>
    <row r="33" spans="1:14" ht="12.95" customHeight="1">
      <c r="A33" s="9">
        <v>25</v>
      </c>
      <c r="B33" s="689" t="s">
        <v>91</v>
      </c>
      <c r="C33" s="693">
        <v>85.2</v>
      </c>
      <c r="D33" s="694">
        <v>7</v>
      </c>
      <c r="E33" s="693">
        <v>57.7</v>
      </c>
      <c r="F33" s="695">
        <v>123</v>
      </c>
      <c r="G33" s="696">
        <v>34</v>
      </c>
      <c r="H33" s="689"/>
      <c r="I33" s="689"/>
      <c r="J33" s="689"/>
      <c r="K33" s="689"/>
      <c r="L33" s="689"/>
      <c r="M33" s="693">
        <v>2.3333333299999999</v>
      </c>
      <c r="N33" s="696">
        <v>73.333333300000007</v>
      </c>
    </row>
    <row r="34" spans="1:14" ht="12.95" customHeight="1">
      <c r="A34" s="9">
        <v>26</v>
      </c>
      <c r="B34" s="689" t="s">
        <v>93</v>
      </c>
      <c r="C34" s="693">
        <v>75.8</v>
      </c>
      <c r="D34" s="694">
        <v>17</v>
      </c>
      <c r="E34" s="693">
        <v>57.2</v>
      </c>
      <c r="F34" s="695">
        <v>125</v>
      </c>
      <c r="G34" s="696">
        <v>31.5</v>
      </c>
      <c r="H34" s="689"/>
      <c r="I34" s="689"/>
      <c r="J34" s="689"/>
      <c r="K34" s="689"/>
      <c r="L34" s="689"/>
      <c r="M34" s="693">
        <v>4</v>
      </c>
      <c r="N34" s="696">
        <v>48.3333333</v>
      </c>
    </row>
    <row r="35" spans="1:14" ht="12.95" customHeight="1">
      <c r="A35" s="9">
        <v>27</v>
      </c>
      <c r="B35" s="689" t="s">
        <v>95</v>
      </c>
      <c r="C35" s="693">
        <v>84.066666699999999</v>
      </c>
      <c r="D35" s="694">
        <v>8</v>
      </c>
      <c r="E35" s="693">
        <v>59.6</v>
      </c>
      <c r="F35" s="695">
        <v>122</v>
      </c>
      <c r="G35" s="696">
        <v>32.5</v>
      </c>
      <c r="H35" s="689"/>
      <c r="I35" s="689"/>
      <c r="J35" s="689"/>
      <c r="K35" s="689"/>
      <c r="L35" s="689"/>
      <c r="M35" s="693">
        <v>3</v>
      </c>
      <c r="N35" s="696">
        <v>66.666666699999993</v>
      </c>
    </row>
    <row r="36" spans="1:14" ht="12.95" customHeight="1">
      <c r="A36" s="9">
        <v>28</v>
      </c>
      <c r="B36" s="689" t="s">
        <v>96</v>
      </c>
      <c r="C36" s="693">
        <v>75.966666700000005</v>
      </c>
      <c r="D36" s="694">
        <v>16</v>
      </c>
      <c r="E36" s="693">
        <v>56.6</v>
      </c>
      <c r="F36" s="695">
        <v>122</v>
      </c>
      <c r="G36" s="696">
        <v>33.5</v>
      </c>
      <c r="H36" s="689"/>
      <c r="I36" s="689"/>
      <c r="J36" s="689"/>
      <c r="K36" s="689"/>
      <c r="L36" s="689"/>
      <c r="M36" s="693">
        <v>3</v>
      </c>
      <c r="N36" s="696">
        <v>68.333333300000007</v>
      </c>
    </row>
    <row r="37" spans="1:14" ht="12.95" customHeight="1">
      <c r="A37" s="9">
        <v>29</v>
      </c>
      <c r="B37" s="689" t="s">
        <v>99</v>
      </c>
      <c r="C37" s="693">
        <v>76.233333299999998</v>
      </c>
      <c r="D37" s="694">
        <v>15</v>
      </c>
      <c r="E37" s="693">
        <v>57.4</v>
      </c>
      <c r="F37" s="695">
        <v>123</v>
      </c>
      <c r="G37" s="696">
        <v>35.5</v>
      </c>
      <c r="H37" s="689"/>
      <c r="I37" s="689"/>
      <c r="J37" s="689"/>
      <c r="K37" s="689"/>
      <c r="L37" s="689"/>
      <c r="M37" s="693">
        <v>2.6666666700000001</v>
      </c>
      <c r="N37" s="696">
        <v>73.333333300000007</v>
      </c>
    </row>
    <row r="38" spans="1:14" ht="12.95" customHeight="1">
      <c r="A38" s="9">
        <v>30</v>
      </c>
      <c r="B38" s="689" t="s">
        <v>101</v>
      </c>
      <c r="C38" s="693">
        <v>66.833333300000007</v>
      </c>
      <c r="D38" s="694">
        <v>29</v>
      </c>
      <c r="E38" s="693">
        <v>59.2</v>
      </c>
      <c r="F38" s="695">
        <v>123</v>
      </c>
      <c r="G38" s="696">
        <v>34.5</v>
      </c>
      <c r="H38" s="689"/>
      <c r="I38" s="689"/>
      <c r="J38" s="689"/>
      <c r="K38" s="689"/>
      <c r="L38" s="689"/>
      <c r="M38" s="693">
        <v>4.3333333300000003</v>
      </c>
      <c r="N38" s="696">
        <v>45</v>
      </c>
    </row>
    <row r="39" spans="1:14" ht="12.95" customHeight="1">
      <c r="A39" s="9">
        <v>31</v>
      </c>
      <c r="B39" s="689" t="s">
        <v>103</v>
      </c>
      <c r="C39" s="693">
        <v>73.233333299999998</v>
      </c>
      <c r="D39" s="694">
        <v>20</v>
      </c>
      <c r="E39" s="693">
        <v>58.5</v>
      </c>
      <c r="F39" s="695">
        <v>123</v>
      </c>
      <c r="G39" s="696">
        <v>30.5</v>
      </c>
      <c r="H39" s="689"/>
      <c r="I39" s="689"/>
      <c r="J39" s="689"/>
      <c r="K39" s="689"/>
      <c r="L39" s="689"/>
      <c r="M39" s="693">
        <v>3.3333333299999999</v>
      </c>
      <c r="N39" s="696">
        <v>73.333333300000007</v>
      </c>
    </row>
    <row r="40" spans="1:14" ht="12.95" customHeight="1">
      <c r="A40" s="9">
        <v>32</v>
      </c>
      <c r="B40" s="689" t="s">
        <v>105</v>
      </c>
      <c r="C40" s="693">
        <v>72.166666699999993</v>
      </c>
      <c r="D40" s="694">
        <v>23</v>
      </c>
      <c r="E40" s="693">
        <v>58.1</v>
      </c>
      <c r="F40" s="695">
        <v>122</v>
      </c>
      <c r="G40" s="696">
        <v>31</v>
      </c>
      <c r="H40" s="689"/>
      <c r="I40" s="689"/>
      <c r="J40" s="689"/>
      <c r="K40" s="689"/>
      <c r="L40" s="689"/>
      <c r="M40" s="693">
        <v>2.6666666700000001</v>
      </c>
      <c r="N40" s="696">
        <v>60</v>
      </c>
    </row>
    <row r="41" spans="1:14" ht="12.95" customHeight="1">
      <c r="A41" s="9">
        <v>33</v>
      </c>
      <c r="B41" s="689" t="s">
        <v>108</v>
      </c>
      <c r="C41" s="693">
        <v>89.8</v>
      </c>
      <c r="D41" s="694">
        <v>3</v>
      </c>
      <c r="E41" s="693">
        <v>57</v>
      </c>
      <c r="F41" s="695">
        <v>120</v>
      </c>
      <c r="G41" s="696">
        <v>33</v>
      </c>
      <c r="H41" s="689"/>
      <c r="I41" s="689"/>
      <c r="J41" s="689"/>
      <c r="K41" s="689"/>
      <c r="L41" s="689"/>
      <c r="M41" s="693">
        <v>3</v>
      </c>
      <c r="N41" s="696">
        <v>70</v>
      </c>
    </row>
    <row r="42" spans="1:14" ht="15.75">
      <c r="A42" s="690" t="s">
        <v>34</v>
      </c>
      <c r="C42" s="694">
        <v>75.8</v>
      </c>
      <c r="E42" s="694">
        <v>58.4</v>
      </c>
      <c r="F42" s="694">
        <v>122</v>
      </c>
      <c r="G42" s="694">
        <v>32</v>
      </c>
      <c r="M42" s="694">
        <v>3.4</v>
      </c>
      <c r="N42" s="694">
        <v>60</v>
      </c>
    </row>
    <row r="43" spans="1:14" ht="15.75">
      <c r="A43" s="690" t="s">
        <v>330</v>
      </c>
      <c r="C43" s="694">
        <v>12.9</v>
      </c>
      <c r="M43" s="694">
        <v>24.2</v>
      </c>
      <c r="N43" s="694">
        <v>20</v>
      </c>
    </row>
    <row r="44" spans="1:14" ht="15.75">
      <c r="A44" s="690" t="s">
        <v>329</v>
      </c>
      <c r="C44" s="694">
        <v>15.9</v>
      </c>
      <c r="M44" s="694">
        <v>1.4</v>
      </c>
      <c r="N44" s="694">
        <v>20</v>
      </c>
    </row>
    <row r="45" spans="1:14" ht="15.75">
      <c r="A45" s="690" t="s">
        <v>331</v>
      </c>
      <c r="C45" s="694">
        <v>0.62</v>
      </c>
      <c r="M45" s="694">
        <v>0.62</v>
      </c>
      <c r="N45" s="694">
        <v>0.74</v>
      </c>
    </row>
    <row r="49" spans="1:2">
      <c r="A49" s="690" t="s">
        <v>332</v>
      </c>
      <c r="B49" s="690" t="s">
        <v>333</v>
      </c>
    </row>
    <row r="50" spans="1:2">
      <c r="B50" s="690" t="s">
        <v>334</v>
      </c>
    </row>
  </sheetData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GridLines="0" topLeftCell="A26" workbookViewId="0">
      <selection activeCell="G56" sqref="G56"/>
    </sheetView>
  </sheetViews>
  <sheetFormatPr defaultColWidth="9.140625" defaultRowHeight="11.25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12" width="9.140625" style="1"/>
    <col min="13" max="13" width="9.7109375" style="1" customWidth="1"/>
    <col min="14" max="16384" width="9.140625" style="1"/>
  </cols>
  <sheetData>
    <row r="1" spans="1:17">
      <c r="A1" s="2" t="s">
        <v>5</v>
      </c>
      <c r="B1" s="3" t="s">
        <v>335</v>
      </c>
      <c r="C1" s="3"/>
      <c r="D1" s="3"/>
      <c r="E1" s="3"/>
      <c r="F1" s="3"/>
      <c r="G1" s="3" t="s">
        <v>6</v>
      </c>
      <c r="H1" s="3" t="s">
        <v>336</v>
      </c>
      <c r="I1" s="3"/>
      <c r="J1" s="3"/>
      <c r="K1" s="3"/>
      <c r="L1" s="3"/>
      <c r="M1" s="3"/>
      <c r="N1" s="3"/>
      <c r="O1" s="3"/>
      <c r="P1" s="3"/>
      <c r="Q1" s="3"/>
    </row>
    <row r="2" spans="1:17">
      <c r="A2" s="2" t="s">
        <v>7</v>
      </c>
      <c r="B2" s="12">
        <v>4</v>
      </c>
      <c r="C2" s="5" t="s">
        <v>8</v>
      </c>
      <c r="D2" s="5"/>
      <c r="E2" s="5"/>
      <c r="F2" s="5"/>
      <c r="G2" s="5"/>
      <c r="H2" s="5" t="s">
        <v>267</v>
      </c>
      <c r="I2" s="5"/>
      <c r="J2" s="5"/>
      <c r="K2" s="5" t="s">
        <v>9</v>
      </c>
      <c r="L2" s="5"/>
      <c r="M2" s="5"/>
      <c r="N2" s="5"/>
      <c r="O2" s="5"/>
      <c r="P2" s="5"/>
      <c r="Q2" s="5"/>
    </row>
    <row r="3" spans="1:17">
      <c r="A3" s="7" t="s">
        <v>10</v>
      </c>
      <c r="B3" s="5" t="s">
        <v>337</v>
      </c>
      <c r="C3" s="5"/>
      <c r="D3" s="5"/>
      <c r="E3" s="5" t="s">
        <v>11</v>
      </c>
      <c r="F3" s="697">
        <v>41575</v>
      </c>
      <c r="G3" s="5"/>
      <c r="H3" s="5"/>
      <c r="I3" s="5"/>
      <c r="J3" s="5" t="s">
        <v>12</v>
      </c>
      <c r="K3" s="697">
        <v>41822</v>
      </c>
      <c r="L3" s="5"/>
      <c r="M3" s="5"/>
      <c r="N3" s="5"/>
      <c r="O3" s="5"/>
      <c r="P3" s="5"/>
      <c r="Q3" s="5"/>
    </row>
    <row r="4" spans="1:17">
      <c r="A4" s="7" t="s">
        <v>338</v>
      </c>
      <c r="B4" s="5"/>
      <c r="C4" s="5"/>
      <c r="D4" s="5"/>
      <c r="E4" s="5"/>
      <c r="F4" s="697"/>
      <c r="G4" s="5"/>
      <c r="H4" s="5"/>
      <c r="I4" s="5"/>
      <c r="J4" s="5"/>
      <c r="K4" s="697"/>
      <c r="L4" s="5"/>
      <c r="M4" s="5"/>
      <c r="N4" s="5"/>
      <c r="O4" s="5"/>
      <c r="P4" s="5"/>
      <c r="Q4" s="5"/>
    </row>
    <row r="5" spans="1:17">
      <c r="A5" s="8" t="s">
        <v>13</v>
      </c>
      <c r="B5" s="5"/>
      <c r="C5" s="5"/>
      <c r="D5" s="5"/>
      <c r="E5" s="6"/>
      <c r="F5" s="9"/>
      <c r="G5" s="10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>
      <c r="A6" s="698" t="s">
        <v>14</v>
      </c>
      <c r="B6" s="699" t="s">
        <v>15</v>
      </c>
      <c r="C6" s="700" t="s">
        <v>16</v>
      </c>
      <c r="D6" s="700"/>
      <c r="E6" s="700" t="s">
        <v>17</v>
      </c>
      <c r="F6" s="700" t="s">
        <v>339</v>
      </c>
      <c r="G6" s="700" t="s">
        <v>246</v>
      </c>
      <c r="H6" s="700" t="s">
        <v>247</v>
      </c>
      <c r="I6" s="700" t="s">
        <v>248</v>
      </c>
      <c r="J6" s="700" t="s">
        <v>249</v>
      </c>
      <c r="K6" s="700" t="s">
        <v>250</v>
      </c>
      <c r="L6" s="700" t="s">
        <v>251</v>
      </c>
      <c r="M6" s="701" t="s">
        <v>252</v>
      </c>
      <c r="N6" s="1328" t="s">
        <v>253</v>
      </c>
      <c r="O6" s="1329"/>
      <c r="P6" s="700" t="s">
        <v>145</v>
      </c>
      <c r="Q6" s="700" t="s">
        <v>31</v>
      </c>
    </row>
    <row r="7" spans="1:17">
      <c r="A7" s="698" t="s">
        <v>18</v>
      </c>
      <c r="B7" s="699" t="s">
        <v>19</v>
      </c>
      <c r="C7" s="700"/>
      <c r="D7" s="699"/>
      <c r="E7" s="700" t="s">
        <v>20</v>
      </c>
      <c r="F7" s="700"/>
      <c r="G7" s="700"/>
      <c r="H7" s="700"/>
      <c r="I7" s="700" t="s">
        <v>254</v>
      </c>
      <c r="J7" s="700" t="s">
        <v>255</v>
      </c>
      <c r="K7" s="700" t="s">
        <v>256</v>
      </c>
      <c r="L7" s="700" t="s">
        <v>256</v>
      </c>
      <c r="M7" s="702" t="s">
        <v>256</v>
      </c>
      <c r="N7" s="700" t="s">
        <v>257</v>
      </c>
      <c r="O7" s="700" t="s">
        <v>258</v>
      </c>
      <c r="P7" s="700" t="s">
        <v>259</v>
      </c>
      <c r="Q7" s="703" t="s">
        <v>32</v>
      </c>
    </row>
    <row r="8" spans="1:17">
      <c r="A8" s="698"/>
      <c r="B8" s="699"/>
      <c r="C8" s="700"/>
      <c r="D8" s="702" t="s">
        <v>26</v>
      </c>
      <c r="E8" s="700"/>
      <c r="F8" s="700"/>
      <c r="G8" s="700"/>
      <c r="H8" s="699"/>
      <c r="I8" s="699"/>
      <c r="J8" s="699"/>
      <c r="K8" s="699"/>
      <c r="L8" s="699"/>
      <c r="M8" s="699"/>
      <c r="N8" s="702" t="s">
        <v>260</v>
      </c>
      <c r="O8" s="700" t="s">
        <v>261</v>
      </c>
      <c r="P8" s="700"/>
      <c r="Q8" s="703" t="s">
        <v>33</v>
      </c>
    </row>
    <row r="9" spans="1:17">
      <c r="A9" s="698"/>
      <c r="B9" s="704"/>
      <c r="C9" s="702" t="s">
        <v>22</v>
      </c>
      <c r="D9" s="702" t="s">
        <v>27</v>
      </c>
      <c r="E9" s="702" t="s">
        <v>23</v>
      </c>
      <c r="F9" s="702" t="s">
        <v>340</v>
      </c>
      <c r="G9" s="702" t="s">
        <v>262</v>
      </c>
      <c r="H9" s="702" t="s">
        <v>341</v>
      </c>
      <c r="I9" s="702" t="s">
        <v>25</v>
      </c>
      <c r="J9" s="705" t="s">
        <v>25</v>
      </c>
      <c r="K9" s="705" t="s">
        <v>25</v>
      </c>
      <c r="L9" s="705" t="s">
        <v>25</v>
      </c>
      <c r="M9" s="705" t="s">
        <v>25</v>
      </c>
      <c r="N9" s="705" t="s">
        <v>25</v>
      </c>
      <c r="O9" s="705" t="s">
        <v>25</v>
      </c>
      <c r="P9" s="705" t="s">
        <v>25</v>
      </c>
      <c r="Q9" s="705" t="s">
        <v>25</v>
      </c>
    </row>
    <row r="10" spans="1:17">
      <c r="A10" s="698"/>
      <c r="B10" s="704"/>
      <c r="C10" s="702"/>
      <c r="D10" s="702"/>
      <c r="E10" s="702"/>
      <c r="F10" s="702"/>
      <c r="G10" s="702"/>
      <c r="H10" s="702"/>
      <c r="I10" s="702"/>
      <c r="J10" s="705"/>
      <c r="K10" s="705"/>
      <c r="L10" s="705"/>
      <c r="M10" s="705"/>
      <c r="N10" s="705"/>
      <c r="O10" s="705"/>
      <c r="P10" s="705"/>
      <c r="Q10" s="705"/>
    </row>
    <row r="11" spans="1:17">
      <c r="A11" s="698"/>
      <c r="B11" s="704"/>
      <c r="C11" s="702"/>
      <c r="D11" s="702"/>
      <c r="E11" s="702"/>
      <c r="F11" s="702"/>
      <c r="G11" s="702"/>
      <c r="H11" s="702"/>
      <c r="I11" s="702"/>
      <c r="J11" s="705"/>
      <c r="K11" s="705"/>
      <c r="L11" s="705"/>
      <c r="M11" s="705"/>
      <c r="N11" s="705"/>
      <c r="O11" s="705"/>
      <c r="P11" s="705"/>
      <c r="Q11" s="705"/>
    </row>
    <row r="12" spans="1:17" ht="12.95" customHeight="1">
      <c r="A12" s="9">
        <v>1</v>
      </c>
      <c r="B12" s="689" t="s">
        <v>0</v>
      </c>
      <c r="C12" s="706">
        <v>57.627782600000003</v>
      </c>
      <c r="D12" s="690">
        <v>16</v>
      </c>
      <c r="E12" s="707">
        <v>56</v>
      </c>
      <c r="F12" s="708">
        <v>13.5</v>
      </c>
      <c r="G12" s="707">
        <v>40</v>
      </c>
      <c r="H12" s="707">
        <v>1</v>
      </c>
      <c r="I12" s="689"/>
      <c r="J12" s="689"/>
      <c r="K12" s="689"/>
      <c r="L12" s="689"/>
      <c r="M12" s="689"/>
      <c r="N12" s="689"/>
      <c r="O12" s="689"/>
      <c r="P12" s="689"/>
      <c r="Q12" s="709" t="s">
        <v>277</v>
      </c>
    </row>
    <row r="13" spans="1:17" ht="12.95" customHeight="1">
      <c r="A13" s="9">
        <v>2</v>
      </c>
      <c r="B13" s="689" t="s">
        <v>30</v>
      </c>
      <c r="C13" s="706">
        <v>56.969343299999998</v>
      </c>
      <c r="D13" s="690">
        <v>17</v>
      </c>
      <c r="E13" s="707">
        <v>53</v>
      </c>
      <c r="F13" s="708">
        <v>11.7</v>
      </c>
      <c r="G13" s="707">
        <v>37</v>
      </c>
      <c r="H13" s="707">
        <v>1</v>
      </c>
      <c r="I13" s="689"/>
      <c r="J13" s="689"/>
      <c r="K13" s="689"/>
      <c r="L13" s="689"/>
      <c r="M13" s="689"/>
      <c r="N13" s="689"/>
      <c r="O13" s="689"/>
      <c r="P13" s="689"/>
      <c r="Q13" s="709" t="s">
        <v>278</v>
      </c>
    </row>
    <row r="14" spans="1:17" ht="12.95" customHeight="1">
      <c r="A14" s="9">
        <v>3</v>
      </c>
      <c r="B14" s="689" t="s">
        <v>35</v>
      </c>
      <c r="C14" s="706">
        <v>47.545483699999998</v>
      </c>
      <c r="D14" s="690">
        <v>31</v>
      </c>
      <c r="E14" s="707">
        <v>56</v>
      </c>
      <c r="F14" s="708">
        <v>11.6</v>
      </c>
      <c r="G14" s="707">
        <v>39</v>
      </c>
      <c r="H14" s="707">
        <v>1</v>
      </c>
      <c r="I14" s="689"/>
      <c r="J14" s="689"/>
      <c r="K14" s="689"/>
      <c r="L14" s="689"/>
      <c r="M14" s="689"/>
      <c r="N14" s="689"/>
      <c r="O14" s="689"/>
      <c r="P14" s="689"/>
      <c r="Q14" s="709" t="s">
        <v>279</v>
      </c>
    </row>
    <row r="15" spans="1:17" ht="12.95" customHeight="1">
      <c r="A15" s="9">
        <v>4</v>
      </c>
      <c r="B15" s="689" t="s">
        <v>49</v>
      </c>
      <c r="C15" s="706">
        <v>54.2559209</v>
      </c>
      <c r="D15" s="690">
        <v>23</v>
      </c>
      <c r="E15" s="707">
        <v>55</v>
      </c>
      <c r="F15" s="708">
        <v>11.7</v>
      </c>
      <c r="G15" s="707">
        <v>42</v>
      </c>
      <c r="H15" s="707">
        <v>1</v>
      </c>
      <c r="I15" s="689"/>
      <c r="J15" s="689"/>
      <c r="K15" s="689"/>
      <c r="L15" s="689"/>
      <c r="M15" s="689"/>
      <c r="N15" s="689"/>
      <c r="O15" s="689"/>
      <c r="P15" s="689"/>
      <c r="Q15" s="689"/>
    </row>
    <row r="16" spans="1:17" ht="12.95" customHeight="1">
      <c r="A16" s="9">
        <v>5</v>
      </c>
      <c r="B16" s="689" t="s">
        <v>39</v>
      </c>
      <c r="C16" s="706">
        <v>62.030315799999997</v>
      </c>
      <c r="D16" s="704">
        <v>6</v>
      </c>
      <c r="E16" s="707">
        <v>52</v>
      </c>
      <c r="F16" s="708">
        <v>10.8</v>
      </c>
      <c r="G16" s="707">
        <v>40</v>
      </c>
      <c r="H16" s="707">
        <v>1</v>
      </c>
      <c r="I16" s="689"/>
      <c r="J16" s="689"/>
      <c r="K16" s="689"/>
      <c r="L16" s="689"/>
      <c r="M16" s="689"/>
      <c r="N16" s="689"/>
      <c r="O16" s="689"/>
      <c r="P16" s="689"/>
      <c r="Q16" s="689"/>
    </row>
    <row r="17" spans="1:17" ht="12.95" customHeight="1">
      <c r="A17" s="9">
        <v>6</v>
      </c>
      <c r="B17" s="689" t="s">
        <v>41</v>
      </c>
      <c r="C17" s="706">
        <v>60.311611499999998</v>
      </c>
      <c r="D17" s="690">
        <v>10</v>
      </c>
      <c r="E17" s="707">
        <v>55</v>
      </c>
      <c r="F17" s="708">
        <v>11.2</v>
      </c>
      <c r="G17" s="707">
        <v>41</v>
      </c>
      <c r="H17" s="707">
        <v>1</v>
      </c>
      <c r="I17" s="689"/>
      <c r="J17" s="689"/>
      <c r="K17" s="689"/>
      <c r="L17" s="689"/>
      <c r="M17" s="689"/>
      <c r="N17" s="689"/>
      <c r="O17" s="689"/>
      <c r="P17" s="689"/>
      <c r="Q17" s="689"/>
    </row>
    <row r="18" spans="1:17" ht="12.95" customHeight="1">
      <c r="A18" s="9">
        <v>7</v>
      </c>
      <c r="B18" s="689" t="s">
        <v>44</v>
      </c>
      <c r="C18" s="706">
        <v>51.895121400000001</v>
      </c>
      <c r="D18" s="690">
        <v>26</v>
      </c>
      <c r="E18" s="707">
        <v>54</v>
      </c>
      <c r="F18" s="708">
        <v>11.2</v>
      </c>
      <c r="G18" s="707">
        <v>41</v>
      </c>
      <c r="H18" s="707">
        <v>1</v>
      </c>
      <c r="I18" s="689"/>
      <c r="J18" s="689"/>
      <c r="K18" s="689"/>
      <c r="L18" s="689"/>
      <c r="M18" s="689"/>
      <c r="N18" s="689"/>
      <c r="O18" s="689"/>
      <c r="P18" s="689"/>
      <c r="Q18" s="689"/>
    </row>
    <row r="19" spans="1:17" ht="12.95" customHeight="1">
      <c r="A19" s="9">
        <v>8</v>
      </c>
      <c r="B19" s="689" t="s">
        <v>46</v>
      </c>
      <c r="C19" s="706">
        <v>58.443358199999999</v>
      </c>
      <c r="D19" s="704">
        <v>12</v>
      </c>
      <c r="E19" s="707">
        <v>54</v>
      </c>
      <c r="F19" s="708">
        <v>11.5</v>
      </c>
      <c r="G19" s="707">
        <v>36</v>
      </c>
      <c r="H19" s="707">
        <v>1</v>
      </c>
      <c r="I19" s="689"/>
      <c r="J19" s="689"/>
      <c r="K19" s="689"/>
      <c r="L19" s="689"/>
      <c r="M19" s="689"/>
      <c r="N19" s="689"/>
      <c r="O19" s="689"/>
      <c r="P19" s="689"/>
      <c r="Q19" s="689"/>
    </row>
    <row r="20" spans="1:17" ht="12.95" customHeight="1">
      <c r="A20" s="9">
        <v>9</v>
      </c>
      <c r="B20" s="689" t="s">
        <v>52</v>
      </c>
      <c r="C20" s="706">
        <v>54.384274499999997</v>
      </c>
      <c r="D20" s="690">
        <v>22</v>
      </c>
      <c r="E20" s="707">
        <v>51</v>
      </c>
      <c r="F20" s="708">
        <v>11.2</v>
      </c>
      <c r="G20" s="707">
        <v>38</v>
      </c>
      <c r="H20" s="707">
        <v>1</v>
      </c>
      <c r="I20" s="689"/>
      <c r="J20" s="689"/>
      <c r="K20" s="689"/>
      <c r="L20" s="689"/>
      <c r="M20" s="689"/>
      <c r="N20" s="689"/>
      <c r="O20" s="689"/>
      <c r="P20" s="689"/>
      <c r="Q20" s="689"/>
    </row>
    <row r="21" spans="1:17" ht="12.95" customHeight="1">
      <c r="A21" s="9">
        <v>10</v>
      </c>
      <c r="B21" s="689" t="s">
        <v>56</v>
      </c>
      <c r="C21" s="706">
        <v>60.364702399999999</v>
      </c>
      <c r="D21" s="690">
        <v>9</v>
      </c>
      <c r="E21" s="707">
        <v>50</v>
      </c>
      <c r="F21" s="708">
        <v>10.6</v>
      </c>
      <c r="G21" s="707">
        <v>36</v>
      </c>
      <c r="H21" s="707">
        <v>1</v>
      </c>
      <c r="I21" s="689"/>
      <c r="J21" s="689"/>
      <c r="K21" s="689"/>
      <c r="L21" s="689"/>
      <c r="M21" s="689"/>
      <c r="N21" s="689"/>
      <c r="O21" s="689"/>
      <c r="P21" s="689"/>
      <c r="Q21" s="689"/>
    </row>
    <row r="22" spans="1:17" ht="12.95" customHeight="1">
      <c r="A22" s="9">
        <v>11</v>
      </c>
      <c r="B22" s="689" t="s">
        <v>58</v>
      </c>
      <c r="C22" s="706">
        <v>66.035951800000007</v>
      </c>
      <c r="D22" s="704">
        <v>2</v>
      </c>
      <c r="E22" s="707">
        <v>48</v>
      </c>
      <c r="F22" s="708">
        <v>9.8000000000000007</v>
      </c>
      <c r="G22" s="707">
        <v>36</v>
      </c>
      <c r="H22" s="707">
        <v>1</v>
      </c>
      <c r="I22" s="689"/>
      <c r="J22" s="689"/>
      <c r="K22" s="689"/>
      <c r="L22" s="689"/>
      <c r="M22" s="689"/>
      <c r="N22" s="689"/>
      <c r="O22" s="689"/>
      <c r="P22" s="689"/>
      <c r="Q22" s="689"/>
    </row>
    <row r="23" spans="1:17" ht="12.95" customHeight="1">
      <c r="A23" s="9">
        <v>12</v>
      </c>
      <c r="B23" s="689" t="s">
        <v>60</v>
      </c>
      <c r="C23" s="706">
        <v>56.456188500000003</v>
      </c>
      <c r="D23" s="690">
        <v>18</v>
      </c>
      <c r="E23" s="707">
        <v>52</v>
      </c>
      <c r="F23" s="708">
        <v>10.5</v>
      </c>
      <c r="G23" s="707">
        <v>43</v>
      </c>
      <c r="H23" s="707">
        <v>1</v>
      </c>
      <c r="I23" s="689"/>
      <c r="J23" s="689"/>
      <c r="K23" s="689"/>
      <c r="L23" s="689"/>
      <c r="M23" s="689"/>
      <c r="N23" s="689"/>
      <c r="O23" s="689"/>
      <c r="P23" s="689"/>
      <c r="Q23" s="689"/>
    </row>
    <row r="24" spans="1:17" ht="12.95" customHeight="1">
      <c r="A24" s="9">
        <v>13</v>
      </c>
      <c r="B24" s="689" t="s">
        <v>62</v>
      </c>
      <c r="C24" s="706">
        <v>55.713096</v>
      </c>
      <c r="D24" s="690">
        <v>20</v>
      </c>
      <c r="E24" s="707">
        <v>54</v>
      </c>
      <c r="F24" s="708">
        <v>11.1</v>
      </c>
      <c r="G24" s="707">
        <v>39</v>
      </c>
      <c r="H24" s="707">
        <v>1</v>
      </c>
      <c r="I24" s="689"/>
      <c r="J24" s="689"/>
      <c r="K24" s="689"/>
      <c r="L24" s="689"/>
      <c r="M24" s="689"/>
      <c r="N24" s="689"/>
      <c r="O24" s="689"/>
      <c r="P24" s="689"/>
      <c r="Q24" s="689"/>
    </row>
    <row r="25" spans="1:17" ht="12.95" customHeight="1">
      <c r="A25" s="9">
        <v>14</v>
      </c>
      <c r="B25" s="689" t="s">
        <v>65</v>
      </c>
      <c r="C25" s="706">
        <v>53.282183099999997</v>
      </c>
      <c r="D25" s="704">
        <v>24</v>
      </c>
      <c r="E25" s="707">
        <v>49</v>
      </c>
      <c r="F25" s="708">
        <v>10.8</v>
      </c>
      <c r="G25" s="707">
        <v>34</v>
      </c>
      <c r="H25" s="707">
        <v>1</v>
      </c>
      <c r="I25" s="689"/>
      <c r="J25" s="689"/>
      <c r="K25" s="689"/>
      <c r="L25" s="689"/>
      <c r="M25" s="689"/>
      <c r="N25" s="689"/>
      <c r="O25" s="689"/>
      <c r="P25" s="689"/>
      <c r="Q25" s="689"/>
    </row>
    <row r="26" spans="1:17" ht="12.95" customHeight="1">
      <c r="A26" s="9">
        <v>15</v>
      </c>
      <c r="B26" s="689" t="s">
        <v>67</v>
      </c>
      <c r="C26" s="706">
        <v>50.407168800000001</v>
      </c>
      <c r="D26" s="690">
        <v>28</v>
      </c>
      <c r="E26" s="707">
        <v>56</v>
      </c>
      <c r="F26" s="708">
        <v>11.3</v>
      </c>
      <c r="G26" s="707">
        <v>34</v>
      </c>
      <c r="H26" s="707">
        <v>1</v>
      </c>
      <c r="I26" s="689"/>
      <c r="J26" s="689"/>
      <c r="K26" s="689"/>
      <c r="L26" s="689"/>
      <c r="M26" s="689"/>
      <c r="N26" s="689"/>
      <c r="O26" s="689"/>
      <c r="P26" s="689"/>
      <c r="Q26" s="689"/>
    </row>
    <row r="27" spans="1:17" ht="12.95" customHeight="1">
      <c r="A27" s="9">
        <v>16</v>
      </c>
      <c r="B27" s="689" t="s">
        <v>69</v>
      </c>
      <c r="C27" s="706">
        <v>59.368505399999997</v>
      </c>
      <c r="D27" s="690">
        <v>11</v>
      </c>
      <c r="E27" s="707">
        <v>53</v>
      </c>
      <c r="F27" s="708">
        <v>11.7</v>
      </c>
      <c r="G27" s="707">
        <v>33</v>
      </c>
      <c r="H27" s="707">
        <v>1</v>
      </c>
      <c r="I27" s="689"/>
      <c r="J27" s="689"/>
      <c r="K27" s="689"/>
      <c r="L27" s="689"/>
      <c r="M27" s="689"/>
      <c r="N27" s="689"/>
      <c r="O27" s="689"/>
      <c r="P27" s="689"/>
      <c r="Q27" s="689"/>
    </row>
    <row r="28" spans="1:17" ht="12.95" customHeight="1">
      <c r="A28" s="9">
        <v>17</v>
      </c>
      <c r="B28" s="689" t="s">
        <v>70</v>
      </c>
      <c r="C28" s="706">
        <v>52.943086899999997</v>
      </c>
      <c r="D28" s="704">
        <v>25</v>
      </c>
      <c r="E28" s="707">
        <v>50</v>
      </c>
      <c r="F28" s="708">
        <v>12.2</v>
      </c>
      <c r="G28" s="707">
        <v>38</v>
      </c>
      <c r="H28" s="707">
        <v>1</v>
      </c>
      <c r="I28" s="689"/>
      <c r="J28" s="689"/>
      <c r="K28" s="689"/>
      <c r="L28" s="689"/>
      <c r="M28" s="689"/>
      <c r="N28" s="689"/>
      <c r="O28" s="689"/>
      <c r="P28" s="689"/>
      <c r="Q28" s="689"/>
    </row>
    <row r="29" spans="1:17" ht="12.95" customHeight="1">
      <c r="A29" s="9">
        <v>18</v>
      </c>
      <c r="B29" s="689" t="s">
        <v>73</v>
      </c>
      <c r="C29" s="706">
        <v>63.472857900000001</v>
      </c>
      <c r="D29" s="690">
        <v>4</v>
      </c>
      <c r="E29" s="707">
        <v>54</v>
      </c>
      <c r="F29" s="708">
        <v>11.2</v>
      </c>
      <c r="G29" s="707">
        <v>38</v>
      </c>
      <c r="H29" s="707">
        <v>1</v>
      </c>
      <c r="I29" s="689"/>
      <c r="J29" s="689"/>
      <c r="K29" s="689"/>
      <c r="L29" s="689"/>
      <c r="M29" s="689"/>
      <c r="N29" s="689"/>
      <c r="O29" s="689"/>
      <c r="P29" s="689"/>
      <c r="Q29" s="689"/>
    </row>
    <row r="30" spans="1:17" ht="12.95" customHeight="1">
      <c r="A30" s="9">
        <v>19</v>
      </c>
      <c r="B30" s="689" t="s">
        <v>75</v>
      </c>
      <c r="C30" s="706">
        <v>57.984352700000002</v>
      </c>
      <c r="D30" s="690">
        <v>15</v>
      </c>
      <c r="E30" s="707">
        <v>51</v>
      </c>
      <c r="F30" s="708">
        <v>10.7</v>
      </c>
      <c r="G30" s="707">
        <v>36</v>
      </c>
      <c r="H30" s="707">
        <v>1</v>
      </c>
      <c r="I30" s="689"/>
      <c r="J30" s="689"/>
      <c r="K30" s="689"/>
      <c r="L30" s="689"/>
      <c r="M30" s="689"/>
      <c r="N30" s="689"/>
      <c r="O30" s="689"/>
      <c r="P30" s="689"/>
      <c r="Q30" s="689"/>
    </row>
    <row r="31" spans="1:17" ht="12.95" customHeight="1">
      <c r="A31" s="9">
        <v>20</v>
      </c>
      <c r="B31" s="689" t="s">
        <v>77</v>
      </c>
      <c r="C31" s="706">
        <v>54.481054200000003</v>
      </c>
      <c r="D31" s="704">
        <v>21</v>
      </c>
      <c r="E31" s="707">
        <v>51</v>
      </c>
      <c r="F31" s="708">
        <v>10.8</v>
      </c>
      <c r="G31" s="707">
        <v>34</v>
      </c>
      <c r="H31" s="707">
        <v>1</v>
      </c>
      <c r="I31" s="689"/>
      <c r="J31" s="689"/>
      <c r="K31" s="689"/>
      <c r="L31" s="689"/>
      <c r="M31" s="689"/>
      <c r="N31" s="689"/>
      <c r="O31" s="689"/>
      <c r="P31" s="689"/>
      <c r="Q31" s="689"/>
    </row>
    <row r="32" spans="1:17" ht="12.95" customHeight="1">
      <c r="A32" s="9">
        <v>21</v>
      </c>
      <c r="B32" s="689" t="s">
        <v>80</v>
      </c>
      <c r="C32" s="706">
        <v>60.912761400000001</v>
      </c>
      <c r="D32" s="690">
        <v>7</v>
      </c>
      <c r="E32" s="707">
        <v>53</v>
      </c>
      <c r="F32" s="708">
        <v>10.8</v>
      </c>
      <c r="G32" s="707">
        <v>37</v>
      </c>
      <c r="H32" s="707">
        <v>1</v>
      </c>
      <c r="I32" s="689"/>
      <c r="J32" s="689"/>
      <c r="K32" s="689"/>
      <c r="L32" s="689"/>
      <c r="M32" s="689"/>
      <c r="N32" s="689"/>
      <c r="O32" s="689"/>
      <c r="P32" s="689"/>
      <c r="Q32" s="689"/>
    </row>
    <row r="33" spans="1:17" ht="12.95" customHeight="1">
      <c r="A33" s="9">
        <v>22</v>
      </c>
      <c r="B33" s="689" t="s">
        <v>84</v>
      </c>
      <c r="C33" s="706">
        <v>60.752461599999997</v>
      </c>
      <c r="D33" s="690">
        <v>8</v>
      </c>
      <c r="E33" s="707">
        <v>55</v>
      </c>
      <c r="F33" s="708">
        <v>12.9</v>
      </c>
      <c r="G33" s="707">
        <v>41</v>
      </c>
      <c r="H33" s="707">
        <v>1</v>
      </c>
      <c r="I33" s="689"/>
      <c r="J33" s="689"/>
      <c r="K33" s="689"/>
      <c r="L33" s="689"/>
      <c r="M33" s="689"/>
      <c r="N33" s="689"/>
      <c r="O33" s="689"/>
      <c r="P33" s="689"/>
      <c r="Q33" s="689"/>
    </row>
    <row r="34" spans="1:17" ht="12.95" customHeight="1">
      <c r="A34" s="9">
        <v>23</v>
      </c>
      <c r="B34" s="689" t="s">
        <v>86</v>
      </c>
      <c r="C34" s="706">
        <v>62.471206899999999</v>
      </c>
      <c r="D34" s="704">
        <v>5</v>
      </c>
      <c r="E34" s="707">
        <v>55</v>
      </c>
      <c r="F34" s="708">
        <v>12.4</v>
      </c>
      <c r="G34" s="707">
        <v>42</v>
      </c>
      <c r="H34" s="707">
        <v>1</v>
      </c>
      <c r="I34" s="689"/>
      <c r="J34" s="689"/>
      <c r="K34" s="689"/>
      <c r="L34" s="689"/>
      <c r="M34" s="689"/>
      <c r="N34" s="689"/>
      <c r="O34" s="689"/>
      <c r="P34" s="689"/>
      <c r="Q34" s="689"/>
    </row>
    <row r="35" spans="1:17" ht="12.95" customHeight="1">
      <c r="A35" s="9">
        <v>24</v>
      </c>
      <c r="B35" s="689" t="s">
        <v>88</v>
      </c>
      <c r="C35" s="706">
        <v>68.625235599999996</v>
      </c>
      <c r="D35" s="690">
        <v>1</v>
      </c>
      <c r="E35" s="707">
        <v>56</v>
      </c>
      <c r="F35" s="708">
        <v>12.4</v>
      </c>
      <c r="G35" s="707">
        <v>37</v>
      </c>
      <c r="H35" s="707">
        <v>1</v>
      </c>
      <c r="I35" s="689"/>
      <c r="J35" s="689"/>
      <c r="K35" s="689"/>
      <c r="L35" s="689"/>
      <c r="M35" s="689"/>
      <c r="N35" s="689"/>
      <c r="O35" s="689"/>
      <c r="P35" s="689"/>
      <c r="Q35" s="689"/>
    </row>
    <row r="36" spans="1:17" ht="12.95" customHeight="1">
      <c r="A36" s="9">
        <v>25</v>
      </c>
      <c r="B36" s="689" t="s">
        <v>91</v>
      </c>
      <c r="C36" s="706">
        <v>65.050914899999995</v>
      </c>
      <c r="D36" s="690">
        <v>3</v>
      </c>
      <c r="E36" s="707">
        <v>52</v>
      </c>
      <c r="F36" s="708">
        <v>11.4</v>
      </c>
      <c r="G36" s="707">
        <v>37</v>
      </c>
      <c r="H36" s="707">
        <v>1</v>
      </c>
      <c r="I36" s="689"/>
      <c r="J36" s="689"/>
      <c r="K36" s="689"/>
      <c r="L36" s="689"/>
      <c r="M36" s="689"/>
      <c r="N36" s="689"/>
      <c r="O36" s="689"/>
      <c r="P36" s="689"/>
      <c r="Q36" s="689"/>
    </row>
    <row r="37" spans="1:17" ht="12.95" customHeight="1">
      <c r="A37" s="9">
        <v>26</v>
      </c>
      <c r="B37" s="689" t="s">
        <v>93</v>
      </c>
      <c r="C37" s="706">
        <v>49.700548900000001</v>
      </c>
      <c r="D37" s="704">
        <v>29</v>
      </c>
      <c r="E37" s="707">
        <v>56</v>
      </c>
      <c r="F37" s="708">
        <v>10.9</v>
      </c>
      <c r="G37" s="707">
        <v>37</v>
      </c>
      <c r="H37" s="707">
        <v>1</v>
      </c>
      <c r="I37" s="689"/>
      <c r="J37" s="689"/>
      <c r="K37" s="689"/>
      <c r="L37" s="689"/>
      <c r="M37" s="689"/>
      <c r="N37" s="689"/>
      <c r="O37" s="689"/>
      <c r="P37" s="689"/>
      <c r="Q37" s="689"/>
    </row>
    <row r="38" spans="1:17" ht="12.95" customHeight="1">
      <c r="A38" s="9">
        <v>27</v>
      </c>
      <c r="B38" s="689" t="s">
        <v>95</v>
      </c>
      <c r="C38" s="706">
        <v>50.893549200000002</v>
      </c>
      <c r="D38" s="690">
        <v>27</v>
      </c>
      <c r="E38" s="707">
        <v>56</v>
      </c>
      <c r="F38" s="708">
        <v>11.2</v>
      </c>
      <c r="G38" s="707">
        <v>37</v>
      </c>
      <c r="H38" s="707">
        <v>1</v>
      </c>
      <c r="I38" s="689"/>
      <c r="J38" s="689"/>
      <c r="K38" s="689"/>
      <c r="L38" s="689"/>
      <c r="M38" s="689"/>
      <c r="N38" s="689"/>
      <c r="O38" s="689"/>
      <c r="P38" s="689"/>
      <c r="Q38" s="689"/>
    </row>
    <row r="39" spans="1:17" ht="12.95" customHeight="1">
      <c r="A39" s="9">
        <v>28</v>
      </c>
      <c r="B39" s="689" t="s">
        <v>96</v>
      </c>
      <c r="C39" s="706">
        <v>58.102691399999998</v>
      </c>
      <c r="D39" s="690">
        <v>14</v>
      </c>
      <c r="E39" s="707">
        <v>52</v>
      </c>
      <c r="F39" s="708">
        <v>10.6</v>
      </c>
      <c r="G39" s="707">
        <v>40</v>
      </c>
      <c r="H39" s="707">
        <v>1</v>
      </c>
      <c r="I39" s="689"/>
      <c r="J39" s="689"/>
      <c r="K39" s="689"/>
      <c r="L39" s="689"/>
      <c r="M39" s="689"/>
      <c r="N39" s="689"/>
      <c r="O39" s="689"/>
      <c r="P39" s="689"/>
      <c r="Q39" s="689"/>
    </row>
    <row r="40" spans="1:17" ht="12.95" customHeight="1">
      <c r="A40" s="9">
        <v>29</v>
      </c>
      <c r="B40" s="689" t="s">
        <v>99</v>
      </c>
      <c r="C40" s="706">
        <v>58.328842100000003</v>
      </c>
      <c r="D40" s="704">
        <v>13</v>
      </c>
      <c r="E40" s="707">
        <v>54</v>
      </c>
      <c r="F40" s="708">
        <v>11.3</v>
      </c>
      <c r="G40" s="707">
        <v>37</v>
      </c>
      <c r="H40" s="707">
        <v>3</v>
      </c>
      <c r="I40" s="689"/>
      <c r="J40" s="689"/>
      <c r="K40" s="689"/>
      <c r="L40" s="689"/>
      <c r="M40" s="689"/>
      <c r="N40" s="689"/>
      <c r="O40" s="689"/>
      <c r="P40" s="689"/>
      <c r="Q40" s="689"/>
    </row>
    <row r="41" spans="1:17" ht="12.95" customHeight="1">
      <c r="A41" s="9">
        <v>30</v>
      </c>
      <c r="B41" s="689" t="s">
        <v>101</v>
      </c>
      <c r="C41" s="706">
        <v>32.373768200000001</v>
      </c>
      <c r="D41" s="690">
        <v>32</v>
      </c>
      <c r="E41" s="707">
        <v>54</v>
      </c>
      <c r="F41" s="708">
        <v>11.2</v>
      </c>
      <c r="G41" s="707">
        <v>38</v>
      </c>
      <c r="H41" s="707">
        <v>1</v>
      </c>
      <c r="I41" s="689"/>
      <c r="J41" s="689"/>
      <c r="K41" s="689"/>
      <c r="L41" s="689"/>
      <c r="M41" s="689"/>
      <c r="N41" s="689"/>
      <c r="O41" s="689"/>
      <c r="P41" s="689"/>
      <c r="Q41" s="689"/>
    </row>
    <row r="42" spans="1:17" ht="12.95" customHeight="1">
      <c r="A42" s="9">
        <v>31</v>
      </c>
      <c r="B42" s="689" t="s">
        <v>103</v>
      </c>
      <c r="C42" s="706">
        <v>32.131126899999998</v>
      </c>
      <c r="D42" s="690">
        <v>33</v>
      </c>
      <c r="E42" s="707">
        <v>52</v>
      </c>
      <c r="F42" s="708">
        <v>10.6</v>
      </c>
      <c r="G42" s="707">
        <v>32</v>
      </c>
      <c r="H42" s="707">
        <v>1</v>
      </c>
      <c r="I42" s="689"/>
      <c r="J42" s="689"/>
      <c r="K42" s="689"/>
      <c r="L42" s="689"/>
      <c r="M42" s="689"/>
      <c r="N42" s="689"/>
      <c r="O42" s="689"/>
      <c r="P42" s="689"/>
      <c r="Q42" s="689"/>
    </row>
    <row r="43" spans="1:17" ht="12.95" customHeight="1">
      <c r="A43" s="9">
        <v>32</v>
      </c>
      <c r="B43" s="689" t="s">
        <v>105</v>
      </c>
      <c r="C43" s="706">
        <v>49.402196699999998</v>
      </c>
      <c r="D43" s="704">
        <v>30</v>
      </c>
      <c r="E43" s="707">
        <v>53</v>
      </c>
      <c r="F43" s="708">
        <v>11.3</v>
      </c>
      <c r="G43" s="707">
        <v>32</v>
      </c>
      <c r="H43" s="707">
        <v>1</v>
      </c>
      <c r="I43" s="689"/>
      <c r="J43" s="689"/>
      <c r="K43" s="689"/>
      <c r="L43" s="689"/>
      <c r="M43" s="689"/>
      <c r="N43" s="689"/>
      <c r="O43" s="689"/>
      <c r="P43" s="689"/>
      <c r="Q43" s="689"/>
    </row>
    <row r="44" spans="1:17" s="11" customFormat="1" ht="12.95" customHeight="1">
      <c r="A44" s="9">
        <v>33</v>
      </c>
      <c r="B44" s="689" t="s">
        <v>108</v>
      </c>
      <c r="C44" s="706">
        <v>56.199029699999997</v>
      </c>
      <c r="D44" s="690">
        <v>19</v>
      </c>
      <c r="E44" s="707">
        <v>52</v>
      </c>
      <c r="F44" s="708">
        <v>11.1</v>
      </c>
      <c r="G44" s="707">
        <v>37</v>
      </c>
      <c r="H44" s="707">
        <v>1</v>
      </c>
      <c r="I44" s="689"/>
      <c r="J44" s="689"/>
      <c r="K44" s="689"/>
      <c r="L44" s="689"/>
      <c r="M44" s="689"/>
      <c r="N44" s="689"/>
      <c r="O44" s="689"/>
      <c r="P44" s="689"/>
      <c r="Q44" s="689"/>
    </row>
    <row r="45" spans="1:17">
      <c r="B45" s="11"/>
      <c r="C45" s="710"/>
      <c r="D45" s="457"/>
      <c r="E45" s="711"/>
      <c r="F45" s="711"/>
      <c r="G45" s="710"/>
      <c r="H45" s="710"/>
      <c r="I45" s="710"/>
      <c r="J45" s="11"/>
      <c r="K45" s="11"/>
      <c r="L45" s="11"/>
      <c r="M45" s="11"/>
      <c r="N45" s="11"/>
      <c r="O45" s="11"/>
      <c r="P45" s="11"/>
      <c r="Q45" s="11"/>
    </row>
    <row r="46" spans="1:17">
      <c r="B46" s="457" t="s">
        <v>295</v>
      </c>
      <c r="C46" s="710">
        <v>55.7</v>
      </c>
      <c r="E46" s="711"/>
      <c r="F46" s="711"/>
      <c r="G46" s="710"/>
      <c r="H46" s="710"/>
      <c r="I46" s="710"/>
    </row>
    <row r="47" spans="1:17">
      <c r="B47" s="457" t="s">
        <v>239</v>
      </c>
      <c r="C47" s="710">
        <v>10.4</v>
      </c>
      <c r="E47" s="711"/>
      <c r="F47" s="711"/>
      <c r="G47" s="710"/>
      <c r="H47" s="710"/>
      <c r="I47" s="710"/>
    </row>
    <row r="48" spans="1:17">
      <c r="B48" s="457" t="s">
        <v>342</v>
      </c>
      <c r="C48" s="710">
        <v>96</v>
      </c>
      <c r="E48" s="711"/>
      <c r="F48" s="711"/>
      <c r="G48" s="710"/>
      <c r="H48" s="710"/>
      <c r="I48" s="710"/>
    </row>
    <row r="49" spans="1:9">
      <c r="B49" s="457" t="s">
        <v>296</v>
      </c>
      <c r="C49" s="710">
        <v>15.7</v>
      </c>
      <c r="E49" s="711"/>
      <c r="F49" s="711"/>
      <c r="G49" s="710"/>
      <c r="H49" s="710"/>
      <c r="I49" s="710"/>
    </row>
    <row r="50" spans="1:9">
      <c r="B50" s="457" t="s">
        <v>343</v>
      </c>
      <c r="C50" s="710">
        <v>60.3</v>
      </c>
      <c r="E50" s="711"/>
      <c r="F50" s="711"/>
      <c r="G50" s="710"/>
      <c r="H50" s="710"/>
      <c r="I50" s="710"/>
    </row>
    <row r="51" spans="1:9">
      <c r="C51" s="457"/>
      <c r="D51" s="457"/>
      <c r="E51" s="457"/>
      <c r="F51" s="457"/>
      <c r="G51" s="457"/>
      <c r="H51" s="457"/>
      <c r="I51" s="457"/>
    </row>
    <row r="53" spans="1:9">
      <c r="A53" s="1" t="s">
        <v>263</v>
      </c>
      <c r="B53" s="1" t="s">
        <v>344</v>
      </c>
    </row>
  </sheetData>
  <mergeCells count="1">
    <mergeCell ref="N6:O6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"/>
  <sheetViews>
    <sheetView zoomScale="150" zoomScaleNormal="150" workbookViewId="0">
      <pane ySplit="2" topLeftCell="A3" activePane="bottomLeft" state="frozen"/>
      <selection pane="bottomLeft" activeCell="V39" sqref="V5:V39"/>
    </sheetView>
  </sheetViews>
  <sheetFormatPr defaultColWidth="13.140625" defaultRowHeight="19.149999999999999" customHeight="1"/>
  <cols>
    <col min="1" max="2" width="3.42578125" style="746" customWidth="1"/>
    <col min="3" max="3" width="5.140625" style="734" customWidth="1"/>
    <col min="4" max="4" width="7.5703125" style="787" customWidth="1"/>
    <col min="5" max="5" width="4.5703125" style="755" customWidth="1"/>
    <col min="6" max="7" width="4.5703125" style="736" customWidth="1"/>
    <col min="8" max="11" width="4.5703125" style="755" customWidth="1"/>
    <col min="12" max="12" width="4.5703125" style="778" customWidth="1"/>
    <col min="13" max="13" width="4.5703125" style="755" customWidth="1"/>
    <col min="14" max="14" width="4.5703125" style="777" customWidth="1"/>
    <col min="15" max="20" width="4.5703125" style="755" customWidth="1"/>
    <col min="21" max="21" width="5.7109375" style="734" customWidth="1"/>
    <col min="22" max="22" width="7" style="730" customWidth="1"/>
    <col min="23" max="23" width="6.28515625" style="730" customWidth="1"/>
    <col min="24" max="24" width="10.140625" style="730" customWidth="1"/>
    <col min="25" max="256" width="13.140625" style="741"/>
    <col min="257" max="258" width="3.42578125" style="741" customWidth="1"/>
    <col min="259" max="259" width="5.140625" style="741" customWidth="1"/>
    <col min="260" max="260" width="7.5703125" style="741" customWidth="1"/>
    <col min="261" max="276" width="4.5703125" style="741" customWidth="1"/>
    <col min="277" max="277" width="5.7109375" style="741" customWidth="1"/>
    <col min="278" max="278" width="7" style="741" customWidth="1"/>
    <col min="279" max="279" width="6.28515625" style="741" customWidth="1"/>
    <col min="280" max="280" width="10.140625" style="741" customWidth="1"/>
    <col min="281" max="512" width="13.140625" style="741"/>
    <col min="513" max="514" width="3.42578125" style="741" customWidth="1"/>
    <col min="515" max="515" width="5.140625" style="741" customWidth="1"/>
    <col min="516" max="516" width="7.5703125" style="741" customWidth="1"/>
    <col min="517" max="532" width="4.5703125" style="741" customWidth="1"/>
    <col min="533" max="533" width="5.7109375" style="741" customWidth="1"/>
    <col min="534" max="534" width="7" style="741" customWidth="1"/>
    <col min="535" max="535" width="6.28515625" style="741" customWidth="1"/>
    <col min="536" max="536" width="10.140625" style="741" customWidth="1"/>
    <col min="537" max="768" width="13.140625" style="741"/>
    <col min="769" max="770" width="3.42578125" style="741" customWidth="1"/>
    <col min="771" max="771" width="5.140625" style="741" customWidth="1"/>
    <col min="772" max="772" width="7.5703125" style="741" customWidth="1"/>
    <col min="773" max="788" width="4.5703125" style="741" customWidth="1"/>
    <col min="789" max="789" width="5.7109375" style="741" customWidth="1"/>
    <col min="790" max="790" width="7" style="741" customWidth="1"/>
    <col min="791" max="791" width="6.28515625" style="741" customWidth="1"/>
    <col min="792" max="792" width="10.140625" style="741" customWidth="1"/>
    <col min="793" max="1024" width="13.140625" style="741"/>
    <col min="1025" max="1026" width="3.42578125" style="741" customWidth="1"/>
    <col min="1027" max="1027" width="5.140625" style="741" customWidth="1"/>
    <col min="1028" max="1028" width="7.5703125" style="741" customWidth="1"/>
    <col min="1029" max="1044" width="4.5703125" style="741" customWidth="1"/>
    <col min="1045" max="1045" width="5.7109375" style="741" customWidth="1"/>
    <col min="1046" max="1046" width="7" style="741" customWidth="1"/>
    <col min="1047" max="1047" width="6.28515625" style="741" customWidth="1"/>
    <col min="1048" max="1048" width="10.140625" style="741" customWidth="1"/>
    <col min="1049" max="1280" width="13.140625" style="741"/>
    <col min="1281" max="1282" width="3.42578125" style="741" customWidth="1"/>
    <col min="1283" max="1283" width="5.140625" style="741" customWidth="1"/>
    <col min="1284" max="1284" width="7.5703125" style="741" customWidth="1"/>
    <col min="1285" max="1300" width="4.5703125" style="741" customWidth="1"/>
    <col min="1301" max="1301" width="5.7109375" style="741" customWidth="1"/>
    <col min="1302" max="1302" width="7" style="741" customWidth="1"/>
    <col min="1303" max="1303" width="6.28515625" style="741" customWidth="1"/>
    <col min="1304" max="1304" width="10.140625" style="741" customWidth="1"/>
    <col min="1305" max="1536" width="13.140625" style="741"/>
    <col min="1537" max="1538" width="3.42578125" style="741" customWidth="1"/>
    <col min="1539" max="1539" width="5.140625" style="741" customWidth="1"/>
    <col min="1540" max="1540" width="7.5703125" style="741" customWidth="1"/>
    <col min="1541" max="1556" width="4.5703125" style="741" customWidth="1"/>
    <col min="1557" max="1557" width="5.7109375" style="741" customWidth="1"/>
    <col min="1558" max="1558" width="7" style="741" customWidth="1"/>
    <col min="1559" max="1559" width="6.28515625" style="741" customWidth="1"/>
    <col min="1560" max="1560" width="10.140625" style="741" customWidth="1"/>
    <col min="1561" max="1792" width="13.140625" style="741"/>
    <col min="1793" max="1794" width="3.42578125" style="741" customWidth="1"/>
    <col min="1795" max="1795" width="5.140625" style="741" customWidth="1"/>
    <col min="1796" max="1796" width="7.5703125" style="741" customWidth="1"/>
    <col min="1797" max="1812" width="4.5703125" style="741" customWidth="1"/>
    <col min="1813" max="1813" width="5.7109375" style="741" customWidth="1"/>
    <col min="1814" max="1814" width="7" style="741" customWidth="1"/>
    <col min="1815" max="1815" width="6.28515625" style="741" customWidth="1"/>
    <col min="1816" max="1816" width="10.140625" style="741" customWidth="1"/>
    <col min="1817" max="2048" width="13.140625" style="741"/>
    <col min="2049" max="2050" width="3.42578125" style="741" customWidth="1"/>
    <col min="2051" max="2051" width="5.140625" style="741" customWidth="1"/>
    <col min="2052" max="2052" width="7.5703125" style="741" customWidth="1"/>
    <col min="2053" max="2068" width="4.5703125" style="741" customWidth="1"/>
    <col min="2069" max="2069" width="5.7109375" style="741" customWidth="1"/>
    <col min="2070" max="2070" width="7" style="741" customWidth="1"/>
    <col min="2071" max="2071" width="6.28515625" style="741" customWidth="1"/>
    <col min="2072" max="2072" width="10.140625" style="741" customWidth="1"/>
    <col min="2073" max="2304" width="13.140625" style="741"/>
    <col min="2305" max="2306" width="3.42578125" style="741" customWidth="1"/>
    <col min="2307" max="2307" width="5.140625" style="741" customWidth="1"/>
    <col min="2308" max="2308" width="7.5703125" style="741" customWidth="1"/>
    <col min="2309" max="2324" width="4.5703125" style="741" customWidth="1"/>
    <col min="2325" max="2325" width="5.7109375" style="741" customWidth="1"/>
    <col min="2326" max="2326" width="7" style="741" customWidth="1"/>
    <col min="2327" max="2327" width="6.28515625" style="741" customWidth="1"/>
    <col min="2328" max="2328" width="10.140625" style="741" customWidth="1"/>
    <col min="2329" max="2560" width="13.140625" style="741"/>
    <col min="2561" max="2562" width="3.42578125" style="741" customWidth="1"/>
    <col min="2563" max="2563" width="5.140625" style="741" customWidth="1"/>
    <col min="2564" max="2564" width="7.5703125" style="741" customWidth="1"/>
    <col min="2565" max="2580" width="4.5703125" style="741" customWidth="1"/>
    <col min="2581" max="2581" width="5.7109375" style="741" customWidth="1"/>
    <col min="2582" max="2582" width="7" style="741" customWidth="1"/>
    <col min="2583" max="2583" width="6.28515625" style="741" customWidth="1"/>
    <col min="2584" max="2584" width="10.140625" style="741" customWidth="1"/>
    <col min="2585" max="2816" width="13.140625" style="741"/>
    <col min="2817" max="2818" width="3.42578125" style="741" customWidth="1"/>
    <col min="2819" max="2819" width="5.140625" style="741" customWidth="1"/>
    <col min="2820" max="2820" width="7.5703125" style="741" customWidth="1"/>
    <col min="2821" max="2836" width="4.5703125" style="741" customWidth="1"/>
    <col min="2837" max="2837" width="5.7109375" style="741" customWidth="1"/>
    <col min="2838" max="2838" width="7" style="741" customWidth="1"/>
    <col min="2839" max="2839" width="6.28515625" style="741" customWidth="1"/>
    <col min="2840" max="2840" width="10.140625" style="741" customWidth="1"/>
    <col min="2841" max="3072" width="13.140625" style="741"/>
    <col min="3073" max="3074" width="3.42578125" style="741" customWidth="1"/>
    <col min="3075" max="3075" width="5.140625" style="741" customWidth="1"/>
    <col min="3076" max="3076" width="7.5703125" style="741" customWidth="1"/>
    <col min="3077" max="3092" width="4.5703125" style="741" customWidth="1"/>
    <col min="3093" max="3093" width="5.7109375" style="741" customWidth="1"/>
    <col min="3094" max="3094" width="7" style="741" customWidth="1"/>
    <col min="3095" max="3095" width="6.28515625" style="741" customWidth="1"/>
    <col min="3096" max="3096" width="10.140625" style="741" customWidth="1"/>
    <col min="3097" max="3328" width="13.140625" style="741"/>
    <col min="3329" max="3330" width="3.42578125" style="741" customWidth="1"/>
    <col min="3331" max="3331" width="5.140625" style="741" customWidth="1"/>
    <col min="3332" max="3332" width="7.5703125" style="741" customWidth="1"/>
    <col min="3333" max="3348" width="4.5703125" style="741" customWidth="1"/>
    <col min="3349" max="3349" width="5.7109375" style="741" customWidth="1"/>
    <col min="3350" max="3350" width="7" style="741" customWidth="1"/>
    <col min="3351" max="3351" width="6.28515625" style="741" customWidth="1"/>
    <col min="3352" max="3352" width="10.140625" style="741" customWidth="1"/>
    <col min="3353" max="3584" width="13.140625" style="741"/>
    <col min="3585" max="3586" width="3.42578125" style="741" customWidth="1"/>
    <col min="3587" max="3587" width="5.140625" style="741" customWidth="1"/>
    <col min="3588" max="3588" width="7.5703125" style="741" customWidth="1"/>
    <col min="3589" max="3604" width="4.5703125" style="741" customWidth="1"/>
    <col min="3605" max="3605" width="5.7109375" style="741" customWidth="1"/>
    <col min="3606" max="3606" width="7" style="741" customWidth="1"/>
    <col min="3607" max="3607" width="6.28515625" style="741" customWidth="1"/>
    <col min="3608" max="3608" width="10.140625" style="741" customWidth="1"/>
    <col min="3609" max="3840" width="13.140625" style="741"/>
    <col min="3841" max="3842" width="3.42578125" style="741" customWidth="1"/>
    <col min="3843" max="3843" width="5.140625" style="741" customWidth="1"/>
    <col min="3844" max="3844" width="7.5703125" style="741" customWidth="1"/>
    <col min="3845" max="3860" width="4.5703125" style="741" customWidth="1"/>
    <col min="3861" max="3861" width="5.7109375" style="741" customWidth="1"/>
    <col min="3862" max="3862" width="7" style="741" customWidth="1"/>
    <col min="3863" max="3863" width="6.28515625" style="741" customWidth="1"/>
    <col min="3864" max="3864" width="10.140625" style="741" customWidth="1"/>
    <col min="3865" max="4096" width="13.140625" style="741"/>
    <col min="4097" max="4098" width="3.42578125" style="741" customWidth="1"/>
    <col min="4099" max="4099" width="5.140625" style="741" customWidth="1"/>
    <col min="4100" max="4100" width="7.5703125" style="741" customWidth="1"/>
    <col min="4101" max="4116" width="4.5703125" style="741" customWidth="1"/>
    <col min="4117" max="4117" width="5.7109375" style="741" customWidth="1"/>
    <col min="4118" max="4118" width="7" style="741" customWidth="1"/>
    <col min="4119" max="4119" width="6.28515625" style="741" customWidth="1"/>
    <col min="4120" max="4120" width="10.140625" style="741" customWidth="1"/>
    <col min="4121" max="4352" width="13.140625" style="741"/>
    <col min="4353" max="4354" width="3.42578125" style="741" customWidth="1"/>
    <col min="4355" max="4355" width="5.140625" style="741" customWidth="1"/>
    <col min="4356" max="4356" width="7.5703125" style="741" customWidth="1"/>
    <col min="4357" max="4372" width="4.5703125" style="741" customWidth="1"/>
    <col min="4373" max="4373" width="5.7109375" style="741" customWidth="1"/>
    <col min="4374" max="4374" width="7" style="741" customWidth="1"/>
    <col min="4375" max="4375" width="6.28515625" style="741" customWidth="1"/>
    <col min="4376" max="4376" width="10.140625" style="741" customWidth="1"/>
    <col min="4377" max="4608" width="13.140625" style="741"/>
    <col min="4609" max="4610" width="3.42578125" style="741" customWidth="1"/>
    <col min="4611" max="4611" width="5.140625" style="741" customWidth="1"/>
    <col min="4612" max="4612" width="7.5703125" style="741" customWidth="1"/>
    <col min="4613" max="4628" width="4.5703125" style="741" customWidth="1"/>
    <col min="4629" max="4629" width="5.7109375" style="741" customWidth="1"/>
    <col min="4630" max="4630" width="7" style="741" customWidth="1"/>
    <col min="4631" max="4631" width="6.28515625" style="741" customWidth="1"/>
    <col min="4632" max="4632" width="10.140625" style="741" customWidth="1"/>
    <col min="4633" max="4864" width="13.140625" style="741"/>
    <col min="4865" max="4866" width="3.42578125" style="741" customWidth="1"/>
    <col min="4867" max="4867" width="5.140625" style="741" customWidth="1"/>
    <col min="4868" max="4868" width="7.5703125" style="741" customWidth="1"/>
    <col min="4869" max="4884" width="4.5703125" style="741" customWidth="1"/>
    <col min="4885" max="4885" width="5.7109375" style="741" customWidth="1"/>
    <col min="4886" max="4886" width="7" style="741" customWidth="1"/>
    <col min="4887" max="4887" width="6.28515625" style="741" customWidth="1"/>
    <col min="4888" max="4888" width="10.140625" style="741" customWidth="1"/>
    <col min="4889" max="5120" width="13.140625" style="741"/>
    <col min="5121" max="5122" width="3.42578125" style="741" customWidth="1"/>
    <col min="5123" max="5123" width="5.140625" style="741" customWidth="1"/>
    <col min="5124" max="5124" width="7.5703125" style="741" customWidth="1"/>
    <col min="5125" max="5140" width="4.5703125" style="741" customWidth="1"/>
    <col min="5141" max="5141" width="5.7109375" style="741" customWidth="1"/>
    <col min="5142" max="5142" width="7" style="741" customWidth="1"/>
    <col min="5143" max="5143" width="6.28515625" style="741" customWidth="1"/>
    <col min="5144" max="5144" width="10.140625" style="741" customWidth="1"/>
    <col min="5145" max="5376" width="13.140625" style="741"/>
    <col min="5377" max="5378" width="3.42578125" style="741" customWidth="1"/>
    <col min="5379" max="5379" width="5.140625" style="741" customWidth="1"/>
    <col min="5380" max="5380" width="7.5703125" style="741" customWidth="1"/>
    <col min="5381" max="5396" width="4.5703125" style="741" customWidth="1"/>
    <col min="5397" max="5397" width="5.7109375" style="741" customWidth="1"/>
    <col min="5398" max="5398" width="7" style="741" customWidth="1"/>
    <col min="5399" max="5399" width="6.28515625" style="741" customWidth="1"/>
    <col min="5400" max="5400" width="10.140625" style="741" customWidth="1"/>
    <col min="5401" max="5632" width="13.140625" style="741"/>
    <col min="5633" max="5634" width="3.42578125" style="741" customWidth="1"/>
    <col min="5635" max="5635" width="5.140625" style="741" customWidth="1"/>
    <col min="5636" max="5636" width="7.5703125" style="741" customWidth="1"/>
    <col min="5637" max="5652" width="4.5703125" style="741" customWidth="1"/>
    <col min="5653" max="5653" width="5.7109375" style="741" customWidth="1"/>
    <col min="5654" max="5654" width="7" style="741" customWidth="1"/>
    <col min="5655" max="5655" width="6.28515625" style="741" customWidth="1"/>
    <col min="5656" max="5656" width="10.140625" style="741" customWidth="1"/>
    <col min="5657" max="5888" width="13.140625" style="741"/>
    <col min="5889" max="5890" width="3.42578125" style="741" customWidth="1"/>
    <col min="5891" max="5891" width="5.140625" style="741" customWidth="1"/>
    <col min="5892" max="5892" width="7.5703125" style="741" customWidth="1"/>
    <col min="5893" max="5908" width="4.5703125" style="741" customWidth="1"/>
    <col min="5909" max="5909" width="5.7109375" style="741" customWidth="1"/>
    <col min="5910" max="5910" width="7" style="741" customWidth="1"/>
    <col min="5911" max="5911" width="6.28515625" style="741" customWidth="1"/>
    <col min="5912" max="5912" width="10.140625" style="741" customWidth="1"/>
    <col min="5913" max="6144" width="13.140625" style="741"/>
    <col min="6145" max="6146" width="3.42578125" style="741" customWidth="1"/>
    <col min="6147" max="6147" width="5.140625" style="741" customWidth="1"/>
    <col min="6148" max="6148" width="7.5703125" style="741" customWidth="1"/>
    <col min="6149" max="6164" width="4.5703125" style="741" customWidth="1"/>
    <col min="6165" max="6165" width="5.7109375" style="741" customWidth="1"/>
    <col min="6166" max="6166" width="7" style="741" customWidth="1"/>
    <col min="6167" max="6167" width="6.28515625" style="741" customWidth="1"/>
    <col min="6168" max="6168" width="10.140625" style="741" customWidth="1"/>
    <col min="6169" max="6400" width="13.140625" style="741"/>
    <col min="6401" max="6402" width="3.42578125" style="741" customWidth="1"/>
    <col min="6403" max="6403" width="5.140625" style="741" customWidth="1"/>
    <col min="6404" max="6404" width="7.5703125" style="741" customWidth="1"/>
    <col min="6405" max="6420" width="4.5703125" style="741" customWidth="1"/>
    <col min="6421" max="6421" width="5.7109375" style="741" customWidth="1"/>
    <col min="6422" max="6422" width="7" style="741" customWidth="1"/>
    <col min="6423" max="6423" width="6.28515625" style="741" customWidth="1"/>
    <col min="6424" max="6424" width="10.140625" style="741" customWidth="1"/>
    <col min="6425" max="6656" width="13.140625" style="741"/>
    <col min="6657" max="6658" width="3.42578125" style="741" customWidth="1"/>
    <col min="6659" max="6659" width="5.140625" style="741" customWidth="1"/>
    <col min="6660" max="6660" width="7.5703125" style="741" customWidth="1"/>
    <col min="6661" max="6676" width="4.5703125" style="741" customWidth="1"/>
    <col min="6677" max="6677" width="5.7109375" style="741" customWidth="1"/>
    <col min="6678" max="6678" width="7" style="741" customWidth="1"/>
    <col min="6679" max="6679" width="6.28515625" style="741" customWidth="1"/>
    <col min="6680" max="6680" width="10.140625" style="741" customWidth="1"/>
    <col min="6681" max="6912" width="13.140625" style="741"/>
    <col min="6913" max="6914" width="3.42578125" style="741" customWidth="1"/>
    <col min="6915" max="6915" width="5.140625" style="741" customWidth="1"/>
    <col min="6916" max="6916" width="7.5703125" style="741" customWidth="1"/>
    <col min="6917" max="6932" width="4.5703125" style="741" customWidth="1"/>
    <col min="6933" max="6933" width="5.7109375" style="741" customWidth="1"/>
    <col min="6934" max="6934" width="7" style="741" customWidth="1"/>
    <col min="6935" max="6935" width="6.28515625" style="741" customWidth="1"/>
    <col min="6936" max="6936" width="10.140625" style="741" customWidth="1"/>
    <col min="6937" max="7168" width="13.140625" style="741"/>
    <col min="7169" max="7170" width="3.42578125" style="741" customWidth="1"/>
    <col min="7171" max="7171" width="5.140625" style="741" customWidth="1"/>
    <col min="7172" max="7172" width="7.5703125" style="741" customWidth="1"/>
    <col min="7173" max="7188" width="4.5703125" style="741" customWidth="1"/>
    <col min="7189" max="7189" width="5.7109375" style="741" customWidth="1"/>
    <col min="7190" max="7190" width="7" style="741" customWidth="1"/>
    <col min="7191" max="7191" width="6.28515625" style="741" customWidth="1"/>
    <col min="7192" max="7192" width="10.140625" style="741" customWidth="1"/>
    <col min="7193" max="7424" width="13.140625" style="741"/>
    <col min="7425" max="7426" width="3.42578125" style="741" customWidth="1"/>
    <col min="7427" max="7427" width="5.140625" style="741" customWidth="1"/>
    <col min="7428" max="7428" width="7.5703125" style="741" customWidth="1"/>
    <col min="7429" max="7444" width="4.5703125" style="741" customWidth="1"/>
    <col min="7445" max="7445" width="5.7109375" style="741" customWidth="1"/>
    <col min="7446" max="7446" width="7" style="741" customWidth="1"/>
    <col min="7447" max="7447" width="6.28515625" style="741" customWidth="1"/>
    <col min="7448" max="7448" width="10.140625" style="741" customWidth="1"/>
    <col min="7449" max="7680" width="13.140625" style="741"/>
    <col min="7681" max="7682" width="3.42578125" style="741" customWidth="1"/>
    <col min="7683" max="7683" width="5.140625" style="741" customWidth="1"/>
    <col min="7684" max="7684" width="7.5703125" style="741" customWidth="1"/>
    <col min="7685" max="7700" width="4.5703125" style="741" customWidth="1"/>
    <col min="7701" max="7701" width="5.7109375" style="741" customWidth="1"/>
    <col min="7702" max="7702" width="7" style="741" customWidth="1"/>
    <col min="7703" max="7703" width="6.28515625" style="741" customWidth="1"/>
    <col min="7704" max="7704" width="10.140625" style="741" customWidth="1"/>
    <col min="7705" max="7936" width="13.140625" style="741"/>
    <col min="7937" max="7938" width="3.42578125" style="741" customWidth="1"/>
    <col min="7939" max="7939" width="5.140625" style="741" customWidth="1"/>
    <col min="7940" max="7940" width="7.5703125" style="741" customWidth="1"/>
    <col min="7941" max="7956" width="4.5703125" style="741" customWidth="1"/>
    <col min="7957" max="7957" width="5.7109375" style="741" customWidth="1"/>
    <col min="7958" max="7958" width="7" style="741" customWidth="1"/>
    <col min="7959" max="7959" width="6.28515625" style="741" customWidth="1"/>
    <col min="7960" max="7960" width="10.140625" style="741" customWidth="1"/>
    <col min="7961" max="8192" width="13.140625" style="741"/>
    <col min="8193" max="8194" width="3.42578125" style="741" customWidth="1"/>
    <col min="8195" max="8195" width="5.140625" style="741" customWidth="1"/>
    <col min="8196" max="8196" width="7.5703125" style="741" customWidth="1"/>
    <col min="8197" max="8212" width="4.5703125" style="741" customWidth="1"/>
    <col min="8213" max="8213" width="5.7109375" style="741" customWidth="1"/>
    <col min="8214" max="8214" width="7" style="741" customWidth="1"/>
    <col min="8215" max="8215" width="6.28515625" style="741" customWidth="1"/>
    <col min="8216" max="8216" width="10.140625" style="741" customWidth="1"/>
    <col min="8217" max="8448" width="13.140625" style="741"/>
    <col min="8449" max="8450" width="3.42578125" style="741" customWidth="1"/>
    <col min="8451" max="8451" width="5.140625" style="741" customWidth="1"/>
    <col min="8452" max="8452" width="7.5703125" style="741" customWidth="1"/>
    <col min="8453" max="8468" width="4.5703125" style="741" customWidth="1"/>
    <col min="8469" max="8469" width="5.7109375" style="741" customWidth="1"/>
    <col min="8470" max="8470" width="7" style="741" customWidth="1"/>
    <col min="8471" max="8471" width="6.28515625" style="741" customWidth="1"/>
    <col min="8472" max="8472" width="10.140625" style="741" customWidth="1"/>
    <col min="8473" max="8704" width="13.140625" style="741"/>
    <col min="8705" max="8706" width="3.42578125" style="741" customWidth="1"/>
    <col min="8707" max="8707" width="5.140625" style="741" customWidth="1"/>
    <col min="8708" max="8708" width="7.5703125" style="741" customWidth="1"/>
    <col min="8709" max="8724" width="4.5703125" style="741" customWidth="1"/>
    <col min="8725" max="8725" width="5.7109375" style="741" customWidth="1"/>
    <col min="8726" max="8726" width="7" style="741" customWidth="1"/>
    <col min="8727" max="8727" width="6.28515625" style="741" customWidth="1"/>
    <col min="8728" max="8728" width="10.140625" style="741" customWidth="1"/>
    <col min="8729" max="8960" width="13.140625" style="741"/>
    <col min="8961" max="8962" width="3.42578125" style="741" customWidth="1"/>
    <col min="8963" max="8963" width="5.140625" style="741" customWidth="1"/>
    <col min="8964" max="8964" width="7.5703125" style="741" customWidth="1"/>
    <col min="8965" max="8980" width="4.5703125" style="741" customWidth="1"/>
    <col min="8981" max="8981" width="5.7109375" style="741" customWidth="1"/>
    <col min="8982" max="8982" width="7" style="741" customWidth="1"/>
    <col min="8983" max="8983" width="6.28515625" style="741" customWidth="1"/>
    <col min="8984" max="8984" width="10.140625" style="741" customWidth="1"/>
    <col min="8985" max="9216" width="13.140625" style="741"/>
    <col min="9217" max="9218" width="3.42578125" style="741" customWidth="1"/>
    <col min="9219" max="9219" width="5.140625" style="741" customWidth="1"/>
    <col min="9220" max="9220" width="7.5703125" style="741" customWidth="1"/>
    <col min="9221" max="9236" width="4.5703125" style="741" customWidth="1"/>
    <col min="9237" max="9237" width="5.7109375" style="741" customWidth="1"/>
    <col min="9238" max="9238" width="7" style="741" customWidth="1"/>
    <col min="9239" max="9239" width="6.28515625" style="741" customWidth="1"/>
    <col min="9240" max="9240" width="10.140625" style="741" customWidth="1"/>
    <col min="9241" max="9472" width="13.140625" style="741"/>
    <col min="9473" max="9474" width="3.42578125" style="741" customWidth="1"/>
    <col min="9475" max="9475" width="5.140625" style="741" customWidth="1"/>
    <col min="9476" max="9476" width="7.5703125" style="741" customWidth="1"/>
    <col min="9477" max="9492" width="4.5703125" style="741" customWidth="1"/>
    <col min="9493" max="9493" width="5.7109375" style="741" customWidth="1"/>
    <col min="9494" max="9494" width="7" style="741" customWidth="1"/>
    <col min="9495" max="9495" width="6.28515625" style="741" customWidth="1"/>
    <col min="9496" max="9496" width="10.140625" style="741" customWidth="1"/>
    <col min="9497" max="9728" width="13.140625" style="741"/>
    <col min="9729" max="9730" width="3.42578125" style="741" customWidth="1"/>
    <col min="9731" max="9731" width="5.140625" style="741" customWidth="1"/>
    <col min="9732" max="9732" width="7.5703125" style="741" customWidth="1"/>
    <col min="9733" max="9748" width="4.5703125" style="741" customWidth="1"/>
    <col min="9749" max="9749" width="5.7109375" style="741" customWidth="1"/>
    <col min="9750" max="9750" width="7" style="741" customWidth="1"/>
    <col min="9751" max="9751" width="6.28515625" style="741" customWidth="1"/>
    <col min="9752" max="9752" width="10.140625" style="741" customWidth="1"/>
    <col min="9753" max="9984" width="13.140625" style="741"/>
    <col min="9985" max="9986" width="3.42578125" style="741" customWidth="1"/>
    <col min="9987" max="9987" width="5.140625" style="741" customWidth="1"/>
    <col min="9988" max="9988" width="7.5703125" style="741" customWidth="1"/>
    <col min="9989" max="10004" width="4.5703125" style="741" customWidth="1"/>
    <col min="10005" max="10005" width="5.7109375" style="741" customWidth="1"/>
    <col min="10006" max="10006" width="7" style="741" customWidth="1"/>
    <col min="10007" max="10007" width="6.28515625" style="741" customWidth="1"/>
    <col min="10008" max="10008" width="10.140625" style="741" customWidth="1"/>
    <col min="10009" max="10240" width="13.140625" style="741"/>
    <col min="10241" max="10242" width="3.42578125" style="741" customWidth="1"/>
    <col min="10243" max="10243" width="5.140625" style="741" customWidth="1"/>
    <col min="10244" max="10244" width="7.5703125" style="741" customWidth="1"/>
    <col min="10245" max="10260" width="4.5703125" style="741" customWidth="1"/>
    <col min="10261" max="10261" width="5.7109375" style="741" customWidth="1"/>
    <col min="10262" max="10262" width="7" style="741" customWidth="1"/>
    <col min="10263" max="10263" width="6.28515625" style="741" customWidth="1"/>
    <col min="10264" max="10264" width="10.140625" style="741" customWidth="1"/>
    <col min="10265" max="10496" width="13.140625" style="741"/>
    <col min="10497" max="10498" width="3.42578125" style="741" customWidth="1"/>
    <col min="10499" max="10499" width="5.140625" style="741" customWidth="1"/>
    <col min="10500" max="10500" width="7.5703125" style="741" customWidth="1"/>
    <col min="10501" max="10516" width="4.5703125" style="741" customWidth="1"/>
    <col min="10517" max="10517" width="5.7109375" style="741" customWidth="1"/>
    <col min="10518" max="10518" width="7" style="741" customWidth="1"/>
    <col min="10519" max="10519" width="6.28515625" style="741" customWidth="1"/>
    <col min="10520" max="10520" width="10.140625" style="741" customWidth="1"/>
    <col min="10521" max="10752" width="13.140625" style="741"/>
    <col min="10753" max="10754" width="3.42578125" style="741" customWidth="1"/>
    <col min="10755" max="10755" width="5.140625" style="741" customWidth="1"/>
    <col min="10756" max="10756" width="7.5703125" style="741" customWidth="1"/>
    <col min="10757" max="10772" width="4.5703125" style="741" customWidth="1"/>
    <col min="10773" max="10773" width="5.7109375" style="741" customWidth="1"/>
    <col min="10774" max="10774" width="7" style="741" customWidth="1"/>
    <col min="10775" max="10775" width="6.28515625" style="741" customWidth="1"/>
    <col min="10776" max="10776" width="10.140625" style="741" customWidth="1"/>
    <col min="10777" max="11008" width="13.140625" style="741"/>
    <col min="11009" max="11010" width="3.42578125" style="741" customWidth="1"/>
    <col min="11011" max="11011" width="5.140625" style="741" customWidth="1"/>
    <col min="11012" max="11012" width="7.5703125" style="741" customWidth="1"/>
    <col min="11013" max="11028" width="4.5703125" style="741" customWidth="1"/>
    <col min="11029" max="11029" width="5.7109375" style="741" customWidth="1"/>
    <col min="11030" max="11030" width="7" style="741" customWidth="1"/>
    <col min="11031" max="11031" width="6.28515625" style="741" customWidth="1"/>
    <col min="11032" max="11032" width="10.140625" style="741" customWidth="1"/>
    <col min="11033" max="11264" width="13.140625" style="741"/>
    <col min="11265" max="11266" width="3.42578125" style="741" customWidth="1"/>
    <col min="11267" max="11267" width="5.140625" style="741" customWidth="1"/>
    <col min="11268" max="11268" width="7.5703125" style="741" customWidth="1"/>
    <col min="11269" max="11284" width="4.5703125" style="741" customWidth="1"/>
    <col min="11285" max="11285" width="5.7109375" style="741" customWidth="1"/>
    <col min="11286" max="11286" width="7" style="741" customWidth="1"/>
    <col min="11287" max="11287" width="6.28515625" style="741" customWidth="1"/>
    <col min="11288" max="11288" width="10.140625" style="741" customWidth="1"/>
    <col min="11289" max="11520" width="13.140625" style="741"/>
    <col min="11521" max="11522" width="3.42578125" style="741" customWidth="1"/>
    <col min="11523" max="11523" width="5.140625" style="741" customWidth="1"/>
    <col min="11524" max="11524" width="7.5703125" style="741" customWidth="1"/>
    <col min="11525" max="11540" width="4.5703125" style="741" customWidth="1"/>
    <col min="11541" max="11541" width="5.7109375" style="741" customWidth="1"/>
    <col min="11542" max="11542" width="7" style="741" customWidth="1"/>
    <col min="11543" max="11543" width="6.28515625" style="741" customWidth="1"/>
    <col min="11544" max="11544" width="10.140625" style="741" customWidth="1"/>
    <col min="11545" max="11776" width="13.140625" style="741"/>
    <col min="11777" max="11778" width="3.42578125" style="741" customWidth="1"/>
    <col min="11779" max="11779" width="5.140625" style="741" customWidth="1"/>
    <col min="11780" max="11780" width="7.5703125" style="741" customWidth="1"/>
    <col min="11781" max="11796" width="4.5703125" style="741" customWidth="1"/>
    <col min="11797" max="11797" width="5.7109375" style="741" customWidth="1"/>
    <col min="11798" max="11798" width="7" style="741" customWidth="1"/>
    <col min="11799" max="11799" width="6.28515625" style="741" customWidth="1"/>
    <col min="11800" max="11800" width="10.140625" style="741" customWidth="1"/>
    <col min="11801" max="12032" width="13.140625" style="741"/>
    <col min="12033" max="12034" width="3.42578125" style="741" customWidth="1"/>
    <col min="12035" max="12035" width="5.140625" style="741" customWidth="1"/>
    <col min="12036" max="12036" width="7.5703125" style="741" customWidth="1"/>
    <col min="12037" max="12052" width="4.5703125" style="741" customWidth="1"/>
    <col min="12053" max="12053" width="5.7109375" style="741" customWidth="1"/>
    <col min="12054" max="12054" width="7" style="741" customWidth="1"/>
    <col min="12055" max="12055" width="6.28515625" style="741" customWidth="1"/>
    <col min="12056" max="12056" width="10.140625" style="741" customWidth="1"/>
    <col min="12057" max="12288" width="13.140625" style="741"/>
    <col min="12289" max="12290" width="3.42578125" style="741" customWidth="1"/>
    <col min="12291" max="12291" width="5.140625" style="741" customWidth="1"/>
    <col min="12292" max="12292" width="7.5703125" style="741" customWidth="1"/>
    <col min="12293" max="12308" width="4.5703125" style="741" customWidth="1"/>
    <col min="12309" max="12309" width="5.7109375" style="741" customWidth="1"/>
    <col min="12310" max="12310" width="7" style="741" customWidth="1"/>
    <col min="12311" max="12311" width="6.28515625" style="741" customWidth="1"/>
    <col min="12312" max="12312" width="10.140625" style="741" customWidth="1"/>
    <col min="12313" max="12544" width="13.140625" style="741"/>
    <col min="12545" max="12546" width="3.42578125" style="741" customWidth="1"/>
    <col min="12547" max="12547" width="5.140625" style="741" customWidth="1"/>
    <col min="12548" max="12548" width="7.5703125" style="741" customWidth="1"/>
    <col min="12549" max="12564" width="4.5703125" style="741" customWidth="1"/>
    <col min="12565" max="12565" width="5.7109375" style="741" customWidth="1"/>
    <col min="12566" max="12566" width="7" style="741" customWidth="1"/>
    <col min="12567" max="12567" width="6.28515625" style="741" customWidth="1"/>
    <col min="12568" max="12568" width="10.140625" style="741" customWidth="1"/>
    <col min="12569" max="12800" width="13.140625" style="741"/>
    <col min="12801" max="12802" width="3.42578125" style="741" customWidth="1"/>
    <col min="12803" max="12803" width="5.140625" style="741" customWidth="1"/>
    <col min="12804" max="12804" width="7.5703125" style="741" customWidth="1"/>
    <col min="12805" max="12820" width="4.5703125" style="741" customWidth="1"/>
    <col min="12821" max="12821" width="5.7109375" style="741" customWidth="1"/>
    <col min="12822" max="12822" width="7" style="741" customWidth="1"/>
    <col min="12823" max="12823" width="6.28515625" style="741" customWidth="1"/>
    <col min="12824" max="12824" width="10.140625" style="741" customWidth="1"/>
    <col min="12825" max="13056" width="13.140625" style="741"/>
    <col min="13057" max="13058" width="3.42578125" style="741" customWidth="1"/>
    <col min="13059" max="13059" width="5.140625" style="741" customWidth="1"/>
    <col min="13060" max="13060" width="7.5703125" style="741" customWidth="1"/>
    <col min="13061" max="13076" width="4.5703125" style="741" customWidth="1"/>
    <col min="13077" max="13077" width="5.7109375" style="741" customWidth="1"/>
    <col min="13078" max="13078" width="7" style="741" customWidth="1"/>
    <col min="13079" max="13079" width="6.28515625" style="741" customWidth="1"/>
    <col min="13080" max="13080" width="10.140625" style="741" customWidth="1"/>
    <col min="13081" max="13312" width="13.140625" style="741"/>
    <col min="13313" max="13314" width="3.42578125" style="741" customWidth="1"/>
    <col min="13315" max="13315" width="5.140625" style="741" customWidth="1"/>
    <col min="13316" max="13316" width="7.5703125" style="741" customWidth="1"/>
    <col min="13317" max="13332" width="4.5703125" style="741" customWidth="1"/>
    <col min="13333" max="13333" width="5.7109375" style="741" customWidth="1"/>
    <col min="13334" max="13334" width="7" style="741" customWidth="1"/>
    <col min="13335" max="13335" width="6.28515625" style="741" customWidth="1"/>
    <col min="13336" max="13336" width="10.140625" style="741" customWidth="1"/>
    <col min="13337" max="13568" width="13.140625" style="741"/>
    <col min="13569" max="13570" width="3.42578125" style="741" customWidth="1"/>
    <col min="13571" max="13571" width="5.140625" style="741" customWidth="1"/>
    <col min="13572" max="13572" width="7.5703125" style="741" customWidth="1"/>
    <col min="13573" max="13588" width="4.5703125" style="741" customWidth="1"/>
    <col min="13589" max="13589" width="5.7109375" style="741" customWidth="1"/>
    <col min="13590" max="13590" width="7" style="741" customWidth="1"/>
    <col min="13591" max="13591" width="6.28515625" style="741" customWidth="1"/>
    <col min="13592" max="13592" width="10.140625" style="741" customWidth="1"/>
    <col min="13593" max="13824" width="13.140625" style="741"/>
    <col min="13825" max="13826" width="3.42578125" style="741" customWidth="1"/>
    <col min="13827" max="13827" width="5.140625" style="741" customWidth="1"/>
    <col min="13828" max="13828" width="7.5703125" style="741" customWidth="1"/>
    <col min="13829" max="13844" width="4.5703125" style="741" customWidth="1"/>
    <col min="13845" max="13845" width="5.7109375" style="741" customWidth="1"/>
    <col min="13846" max="13846" width="7" style="741" customWidth="1"/>
    <col min="13847" max="13847" width="6.28515625" style="741" customWidth="1"/>
    <col min="13848" max="13848" width="10.140625" style="741" customWidth="1"/>
    <col min="13849" max="14080" width="13.140625" style="741"/>
    <col min="14081" max="14082" width="3.42578125" style="741" customWidth="1"/>
    <col min="14083" max="14083" width="5.140625" style="741" customWidth="1"/>
    <col min="14084" max="14084" width="7.5703125" style="741" customWidth="1"/>
    <col min="14085" max="14100" width="4.5703125" style="741" customWidth="1"/>
    <col min="14101" max="14101" width="5.7109375" style="741" customWidth="1"/>
    <col min="14102" max="14102" width="7" style="741" customWidth="1"/>
    <col min="14103" max="14103" width="6.28515625" style="741" customWidth="1"/>
    <col min="14104" max="14104" width="10.140625" style="741" customWidth="1"/>
    <col min="14105" max="14336" width="13.140625" style="741"/>
    <col min="14337" max="14338" width="3.42578125" style="741" customWidth="1"/>
    <col min="14339" max="14339" width="5.140625" style="741" customWidth="1"/>
    <col min="14340" max="14340" width="7.5703125" style="741" customWidth="1"/>
    <col min="14341" max="14356" width="4.5703125" style="741" customWidth="1"/>
    <col min="14357" max="14357" width="5.7109375" style="741" customWidth="1"/>
    <col min="14358" max="14358" width="7" style="741" customWidth="1"/>
    <col min="14359" max="14359" width="6.28515625" style="741" customWidth="1"/>
    <col min="14360" max="14360" width="10.140625" style="741" customWidth="1"/>
    <col min="14361" max="14592" width="13.140625" style="741"/>
    <col min="14593" max="14594" width="3.42578125" style="741" customWidth="1"/>
    <col min="14595" max="14595" width="5.140625" style="741" customWidth="1"/>
    <col min="14596" max="14596" width="7.5703125" style="741" customWidth="1"/>
    <col min="14597" max="14612" width="4.5703125" style="741" customWidth="1"/>
    <col min="14613" max="14613" width="5.7109375" style="741" customWidth="1"/>
    <col min="14614" max="14614" width="7" style="741" customWidth="1"/>
    <col min="14615" max="14615" width="6.28515625" style="741" customWidth="1"/>
    <col min="14616" max="14616" width="10.140625" style="741" customWidth="1"/>
    <col min="14617" max="14848" width="13.140625" style="741"/>
    <col min="14849" max="14850" width="3.42578125" style="741" customWidth="1"/>
    <col min="14851" max="14851" width="5.140625" style="741" customWidth="1"/>
    <col min="14852" max="14852" width="7.5703125" style="741" customWidth="1"/>
    <col min="14853" max="14868" width="4.5703125" style="741" customWidth="1"/>
    <col min="14869" max="14869" width="5.7109375" style="741" customWidth="1"/>
    <col min="14870" max="14870" width="7" style="741" customWidth="1"/>
    <col min="14871" max="14871" width="6.28515625" style="741" customWidth="1"/>
    <col min="14872" max="14872" width="10.140625" style="741" customWidth="1"/>
    <col min="14873" max="15104" width="13.140625" style="741"/>
    <col min="15105" max="15106" width="3.42578125" style="741" customWidth="1"/>
    <col min="15107" max="15107" width="5.140625" style="741" customWidth="1"/>
    <col min="15108" max="15108" width="7.5703125" style="741" customWidth="1"/>
    <col min="15109" max="15124" width="4.5703125" style="741" customWidth="1"/>
    <col min="15125" max="15125" width="5.7109375" style="741" customWidth="1"/>
    <col min="15126" max="15126" width="7" style="741" customWidth="1"/>
    <col min="15127" max="15127" width="6.28515625" style="741" customWidth="1"/>
    <col min="15128" max="15128" width="10.140625" style="741" customWidth="1"/>
    <col min="15129" max="15360" width="13.140625" style="741"/>
    <col min="15361" max="15362" width="3.42578125" style="741" customWidth="1"/>
    <col min="15363" max="15363" width="5.140625" style="741" customWidth="1"/>
    <col min="15364" max="15364" width="7.5703125" style="741" customWidth="1"/>
    <col min="15365" max="15380" width="4.5703125" style="741" customWidth="1"/>
    <col min="15381" max="15381" width="5.7109375" style="741" customWidth="1"/>
    <col min="15382" max="15382" width="7" style="741" customWidth="1"/>
    <col min="15383" max="15383" width="6.28515625" style="741" customWidth="1"/>
    <col min="15384" max="15384" width="10.140625" style="741" customWidth="1"/>
    <col min="15385" max="15616" width="13.140625" style="741"/>
    <col min="15617" max="15618" width="3.42578125" style="741" customWidth="1"/>
    <col min="15619" max="15619" width="5.140625" style="741" customWidth="1"/>
    <col min="15620" max="15620" width="7.5703125" style="741" customWidth="1"/>
    <col min="15621" max="15636" width="4.5703125" style="741" customWidth="1"/>
    <col min="15637" max="15637" width="5.7109375" style="741" customWidth="1"/>
    <col min="15638" max="15638" width="7" style="741" customWidth="1"/>
    <col min="15639" max="15639" width="6.28515625" style="741" customWidth="1"/>
    <col min="15640" max="15640" width="10.140625" style="741" customWidth="1"/>
    <col min="15641" max="15872" width="13.140625" style="741"/>
    <col min="15873" max="15874" width="3.42578125" style="741" customWidth="1"/>
    <col min="15875" max="15875" width="5.140625" style="741" customWidth="1"/>
    <col min="15876" max="15876" width="7.5703125" style="741" customWidth="1"/>
    <col min="15877" max="15892" width="4.5703125" style="741" customWidth="1"/>
    <col min="15893" max="15893" width="5.7109375" style="741" customWidth="1"/>
    <col min="15894" max="15894" width="7" style="741" customWidth="1"/>
    <col min="15895" max="15895" width="6.28515625" style="741" customWidth="1"/>
    <col min="15896" max="15896" width="10.140625" style="741" customWidth="1"/>
    <col min="15897" max="16128" width="13.140625" style="741"/>
    <col min="16129" max="16130" width="3.42578125" style="741" customWidth="1"/>
    <col min="16131" max="16131" width="5.140625" style="741" customWidth="1"/>
    <col min="16132" max="16132" width="7.5703125" style="741" customWidth="1"/>
    <col min="16133" max="16148" width="4.5703125" style="741" customWidth="1"/>
    <col min="16149" max="16149" width="5.7109375" style="741" customWidth="1"/>
    <col min="16150" max="16150" width="7" style="741" customWidth="1"/>
    <col min="16151" max="16151" width="6.28515625" style="741" customWidth="1"/>
    <col min="16152" max="16152" width="10.140625" style="741" customWidth="1"/>
    <col min="16153" max="16384" width="13.140625" style="741"/>
  </cols>
  <sheetData>
    <row r="1" spans="1:24" s="722" customFormat="1" ht="19.149999999999999" customHeight="1">
      <c r="A1" s="712" t="s">
        <v>346</v>
      </c>
      <c r="B1" s="713" t="s">
        <v>218</v>
      </c>
      <c r="C1" s="714"/>
      <c r="D1" s="713"/>
      <c r="E1" s="715" t="s">
        <v>347</v>
      </c>
      <c r="F1" s="716" t="s">
        <v>348</v>
      </c>
      <c r="G1" s="716" t="s">
        <v>349</v>
      </c>
      <c r="H1" s="715" t="s">
        <v>350</v>
      </c>
      <c r="I1" s="715" t="s">
        <v>351</v>
      </c>
      <c r="J1" s="715" t="s">
        <v>352</v>
      </c>
      <c r="K1" s="715" t="s">
        <v>353</v>
      </c>
      <c r="L1" s="717" t="s">
        <v>354</v>
      </c>
      <c r="M1" s="715" t="s">
        <v>355</v>
      </c>
      <c r="N1" s="718" t="s">
        <v>356</v>
      </c>
      <c r="O1" s="715" t="s">
        <v>356</v>
      </c>
      <c r="P1" s="715" t="s">
        <v>357</v>
      </c>
      <c r="Q1" s="715" t="s">
        <v>358</v>
      </c>
      <c r="R1" s="715" t="s">
        <v>359</v>
      </c>
      <c r="S1" s="715" t="s">
        <v>360</v>
      </c>
      <c r="T1" s="715" t="s">
        <v>361</v>
      </c>
      <c r="U1" s="719" t="s">
        <v>362</v>
      </c>
      <c r="V1" s="720" t="s">
        <v>363</v>
      </c>
      <c r="W1" s="720" t="s">
        <v>364</v>
      </c>
      <c r="X1" s="721" t="s">
        <v>365</v>
      </c>
    </row>
    <row r="2" spans="1:24" s="731" customFormat="1" ht="19.149999999999999" customHeight="1">
      <c r="A2" s="723" t="s">
        <v>366</v>
      </c>
      <c r="B2" s="724" t="s">
        <v>367</v>
      </c>
      <c r="C2" s="714" t="s">
        <v>368</v>
      </c>
      <c r="D2" s="713" t="s">
        <v>369</v>
      </c>
      <c r="E2" s="725" t="s">
        <v>370</v>
      </c>
      <c r="F2" s="726" t="s">
        <v>371</v>
      </c>
      <c r="G2" s="726" t="s">
        <v>372</v>
      </c>
      <c r="H2" s="725" t="s">
        <v>373</v>
      </c>
      <c r="I2" s="725" t="s">
        <v>374</v>
      </c>
      <c r="J2" s="725" t="s">
        <v>375</v>
      </c>
      <c r="K2" s="725" t="s">
        <v>376</v>
      </c>
      <c r="L2" s="727" t="s">
        <v>377</v>
      </c>
      <c r="M2" s="725" t="s">
        <v>378</v>
      </c>
      <c r="N2" s="728" t="s">
        <v>379</v>
      </c>
      <c r="O2" s="729" t="s">
        <v>380</v>
      </c>
      <c r="P2" s="725" t="s">
        <v>381</v>
      </c>
      <c r="Q2" s="725" t="s">
        <v>223</v>
      </c>
      <c r="R2" s="725" t="s">
        <v>382</v>
      </c>
      <c r="S2" s="725" t="s">
        <v>383</v>
      </c>
      <c r="T2" s="725" t="s">
        <v>384</v>
      </c>
      <c r="U2" s="714" t="s">
        <v>385</v>
      </c>
      <c r="V2" s="730"/>
      <c r="W2" s="730"/>
      <c r="X2" s="730"/>
    </row>
    <row r="3" spans="1:24" ht="19.149999999999999" customHeight="1">
      <c r="A3" s="732">
        <v>74</v>
      </c>
      <c r="B3" s="733">
        <v>126</v>
      </c>
      <c r="C3" s="734" t="s">
        <v>386</v>
      </c>
      <c r="D3" s="735" t="s">
        <v>387</v>
      </c>
      <c r="E3" s="736">
        <v>4</v>
      </c>
      <c r="F3" s="736">
        <v>4</v>
      </c>
      <c r="G3" s="736">
        <v>4</v>
      </c>
      <c r="H3" s="736">
        <v>4</v>
      </c>
      <c r="I3" s="736">
        <v>4</v>
      </c>
      <c r="J3" s="736">
        <v>4</v>
      </c>
      <c r="K3" s="736">
        <v>4</v>
      </c>
      <c r="L3" s="737">
        <v>4</v>
      </c>
      <c r="M3" s="736">
        <v>4</v>
      </c>
      <c r="N3" s="736">
        <v>4</v>
      </c>
      <c r="O3" s="736" t="s">
        <v>388</v>
      </c>
      <c r="P3" s="736" t="s">
        <v>388</v>
      </c>
      <c r="Q3" s="736" t="s">
        <v>388</v>
      </c>
      <c r="R3" s="736" t="s">
        <v>388</v>
      </c>
      <c r="S3" s="736" t="s">
        <v>388</v>
      </c>
      <c r="T3" s="736" t="s">
        <v>388</v>
      </c>
      <c r="U3" s="738"/>
      <c r="V3" s="739" t="s">
        <v>389</v>
      </c>
      <c r="W3" s="739" t="s">
        <v>389</v>
      </c>
      <c r="X3" s="740"/>
    </row>
    <row r="4" spans="1:24" ht="19.149999999999999" customHeight="1">
      <c r="A4" s="732">
        <v>75</v>
      </c>
      <c r="B4" s="733">
        <v>127</v>
      </c>
      <c r="C4" s="734" t="s">
        <v>390</v>
      </c>
      <c r="D4" s="735" t="s">
        <v>391</v>
      </c>
      <c r="E4" s="736" t="s">
        <v>392</v>
      </c>
      <c r="F4" s="736">
        <v>4</v>
      </c>
      <c r="G4" s="736">
        <v>4</v>
      </c>
      <c r="H4" s="736">
        <v>4</v>
      </c>
      <c r="I4" s="736" t="s">
        <v>393</v>
      </c>
      <c r="J4" s="736">
        <v>4</v>
      </c>
      <c r="K4" s="736">
        <v>4</v>
      </c>
      <c r="L4" s="737" t="s">
        <v>393</v>
      </c>
      <c r="M4" s="736">
        <v>4</v>
      </c>
      <c r="N4" s="736">
        <v>3</v>
      </c>
      <c r="O4" s="736" t="s">
        <v>394</v>
      </c>
      <c r="P4" s="736" t="s">
        <v>394</v>
      </c>
      <c r="Q4" s="736" t="s">
        <v>394</v>
      </c>
      <c r="R4" s="736" t="s">
        <v>388</v>
      </c>
      <c r="S4" s="736" t="s">
        <v>388</v>
      </c>
      <c r="T4" s="736">
        <v>3</v>
      </c>
      <c r="U4" s="738"/>
      <c r="V4" s="739" t="s">
        <v>395</v>
      </c>
      <c r="W4" s="739" t="s">
        <v>396</v>
      </c>
      <c r="X4" s="740"/>
    </row>
    <row r="5" spans="1:24" ht="19.149999999999999" customHeight="1">
      <c r="A5" s="732">
        <v>76</v>
      </c>
      <c r="B5" s="733">
        <v>128</v>
      </c>
      <c r="C5" s="734" t="s">
        <v>397</v>
      </c>
      <c r="D5" s="742" t="s">
        <v>0</v>
      </c>
      <c r="E5" s="736" t="s">
        <v>398</v>
      </c>
      <c r="F5" s="736">
        <v>2</v>
      </c>
      <c r="G5" s="736" t="s">
        <v>398</v>
      </c>
      <c r="H5" s="736" t="s">
        <v>398</v>
      </c>
      <c r="I5" s="736" t="s">
        <v>399</v>
      </c>
      <c r="J5" s="736" t="s">
        <v>398</v>
      </c>
      <c r="K5" s="736" t="s">
        <v>398</v>
      </c>
      <c r="L5" s="737" t="s">
        <v>398</v>
      </c>
      <c r="M5" s="736" t="s">
        <v>398</v>
      </c>
      <c r="N5" s="736" t="s">
        <v>393</v>
      </c>
      <c r="O5" s="736">
        <v>3</v>
      </c>
      <c r="P5" s="736" t="s">
        <v>400</v>
      </c>
      <c r="Q5" s="736" t="s">
        <v>394</v>
      </c>
      <c r="R5" s="736" t="s">
        <v>401</v>
      </c>
      <c r="S5" s="736">
        <v>2</v>
      </c>
      <c r="T5" s="736" t="s">
        <v>402</v>
      </c>
      <c r="U5" s="738"/>
      <c r="V5" s="743" t="s">
        <v>403</v>
      </c>
      <c r="W5" s="743" t="s">
        <v>404</v>
      </c>
      <c r="X5" s="740"/>
    </row>
    <row r="6" spans="1:24" ht="19.149999999999999" customHeight="1">
      <c r="A6" s="732">
        <v>77</v>
      </c>
      <c r="B6" s="733">
        <v>129</v>
      </c>
      <c r="C6" s="734" t="s">
        <v>405</v>
      </c>
      <c r="D6" s="734" t="s">
        <v>30</v>
      </c>
      <c r="E6" s="736" t="s">
        <v>406</v>
      </c>
      <c r="F6" s="736" t="s">
        <v>406</v>
      </c>
      <c r="G6" s="736">
        <v>0</v>
      </c>
      <c r="H6" s="736" t="s">
        <v>407</v>
      </c>
      <c r="I6" s="736" t="s">
        <v>398</v>
      </c>
      <c r="J6" s="736" t="s">
        <v>398</v>
      </c>
      <c r="K6" s="736" t="s">
        <v>398</v>
      </c>
      <c r="L6" s="737" t="s">
        <v>398</v>
      </c>
      <c r="M6" s="736" t="s">
        <v>406</v>
      </c>
      <c r="N6" s="736">
        <v>0</v>
      </c>
      <c r="O6" s="736" t="s">
        <v>408</v>
      </c>
      <c r="P6" s="736" t="s">
        <v>408</v>
      </c>
      <c r="Q6" s="736" t="s">
        <v>388</v>
      </c>
      <c r="R6" s="736" t="s">
        <v>409</v>
      </c>
      <c r="S6" s="736">
        <v>2</v>
      </c>
      <c r="T6" s="736" t="s">
        <v>401</v>
      </c>
      <c r="U6" s="738"/>
      <c r="V6" s="744">
        <v>0</v>
      </c>
      <c r="W6" s="744">
        <v>0</v>
      </c>
      <c r="X6" s="740"/>
    </row>
    <row r="7" spans="1:24" ht="19.149999999999999" customHeight="1">
      <c r="A7" s="732">
        <v>78</v>
      </c>
      <c r="B7" s="733">
        <v>130</v>
      </c>
      <c r="C7" s="734" t="s">
        <v>410</v>
      </c>
      <c r="D7" s="734" t="s">
        <v>35</v>
      </c>
      <c r="E7" s="736">
        <v>0</v>
      </c>
      <c r="F7" s="736">
        <v>0</v>
      </c>
      <c r="G7" s="736">
        <v>0</v>
      </c>
      <c r="H7" s="736">
        <v>0</v>
      </c>
      <c r="I7" s="736">
        <v>0</v>
      </c>
      <c r="J7" s="736">
        <v>0</v>
      </c>
      <c r="K7" s="736">
        <v>0</v>
      </c>
      <c r="L7" s="737">
        <v>0</v>
      </c>
      <c r="M7" s="736">
        <v>0</v>
      </c>
      <c r="N7" s="736">
        <v>0</v>
      </c>
      <c r="O7" s="736">
        <v>0</v>
      </c>
      <c r="P7" s="736" t="s">
        <v>411</v>
      </c>
      <c r="Q7" s="736">
        <v>0</v>
      </c>
      <c r="R7" s="736" t="s">
        <v>411</v>
      </c>
      <c r="S7" s="736" t="s">
        <v>412</v>
      </c>
      <c r="T7" s="736" t="s">
        <v>413</v>
      </c>
      <c r="U7" s="738"/>
      <c r="V7" s="744" t="s">
        <v>414</v>
      </c>
      <c r="W7" s="744" t="s">
        <v>396</v>
      </c>
      <c r="X7" s="740"/>
    </row>
    <row r="8" spans="1:24" ht="19.149999999999999" customHeight="1">
      <c r="A8" s="732">
        <v>79</v>
      </c>
      <c r="B8" s="733">
        <v>131</v>
      </c>
      <c r="C8" s="734" t="s">
        <v>415</v>
      </c>
      <c r="D8" s="734" t="s">
        <v>49</v>
      </c>
      <c r="E8" s="736" t="s">
        <v>398</v>
      </c>
      <c r="F8" s="736" t="s">
        <v>398</v>
      </c>
      <c r="G8" s="736" t="s">
        <v>398</v>
      </c>
      <c r="H8" s="736" t="s">
        <v>398</v>
      </c>
      <c r="I8" s="736" t="s">
        <v>398</v>
      </c>
      <c r="J8" s="736" t="s">
        <v>398</v>
      </c>
      <c r="K8" s="736" t="s">
        <v>398</v>
      </c>
      <c r="L8" s="737" t="s">
        <v>398</v>
      </c>
      <c r="M8" s="736" t="s">
        <v>398</v>
      </c>
      <c r="N8" s="736">
        <v>0</v>
      </c>
      <c r="O8" s="745" t="s">
        <v>416</v>
      </c>
      <c r="P8" s="736" t="s">
        <v>417</v>
      </c>
      <c r="Q8" s="736" t="s">
        <v>417</v>
      </c>
      <c r="R8" s="736" t="s">
        <v>418</v>
      </c>
      <c r="S8" s="736">
        <v>0</v>
      </c>
      <c r="T8" s="736" t="s">
        <v>413</v>
      </c>
      <c r="U8" s="738"/>
      <c r="V8" s="744" t="s">
        <v>403</v>
      </c>
      <c r="W8" s="744" t="s">
        <v>404</v>
      </c>
      <c r="X8" s="740"/>
    </row>
    <row r="9" spans="1:24" ht="19.149999999999999" customHeight="1">
      <c r="B9" s="733">
        <v>132</v>
      </c>
      <c r="C9" s="734" t="s">
        <v>419</v>
      </c>
      <c r="D9" s="734" t="s">
        <v>39</v>
      </c>
      <c r="E9" s="736">
        <v>4</v>
      </c>
      <c r="F9" s="736">
        <v>4</v>
      </c>
      <c r="G9" s="736">
        <v>4</v>
      </c>
      <c r="H9" s="736">
        <v>4</v>
      </c>
      <c r="I9" s="736">
        <v>4</v>
      </c>
      <c r="J9" s="736">
        <v>4</v>
      </c>
      <c r="K9" s="745">
        <v>4</v>
      </c>
      <c r="L9" s="737">
        <v>4</v>
      </c>
      <c r="M9" s="736">
        <v>4</v>
      </c>
      <c r="N9" s="736">
        <v>4</v>
      </c>
      <c r="O9" s="736"/>
      <c r="P9" s="736"/>
      <c r="Q9" s="736"/>
      <c r="R9" s="736"/>
      <c r="S9" s="736"/>
      <c r="T9" s="736"/>
      <c r="U9" s="738"/>
      <c r="V9" s="744" t="s">
        <v>395</v>
      </c>
      <c r="W9" s="744" t="s">
        <v>395</v>
      </c>
      <c r="X9" s="740"/>
    </row>
    <row r="10" spans="1:24" ht="19.149999999999999" customHeight="1">
      <c r="B10" s="733">
        <v>133</v>
      </c>
      <c r="C10" s="734" t="s">
        <v>420</v>
      </c>
      <c r="D10" s="734" t="s">
        <v>41</v>
      </c>
      <c r="E10" s="736">
        <v>2</v>
      </c>
      <c r="F10" s="745">
        <v>2</v>
      </c>
      <c r="G10" s="736" t="s">
        <v>398</v>
      </c>
      <c r="H10" s="736">
        <v>2</v>
      </c>
      <c r="I10" s="736">
        <v>2</v>
      </c>
      <c r="J10" s="736">
        <v>2</v>
      </c>
      <c r="K10" s="736" t="s">
        <v>398</v>
      </c>
      <c r="L10" s="737">
        <v>2</v>
      </c>
      <c r="M10" s="736">
        <v>2</v>
      </c>
      <c r="N10" s="736">
        <v>4</v>
      </c>
      <c r="O10" s="736"/>
      <c r="P10" s="736"/>
      <c r="Q10" s="736"/>
      <c r="R10" s="736"/>
      <c r="S10" s="736"/>
      <c r="T10" s="736"/>
      <c r="U10" s="738"/>
      <c r="V10" s="744" t="s">
        <v>403</v>
      </c>
      <c r="W10" s="744" t="s">
        <v>404</v>
      </c>
      <c r="X10" s="740"/>
    </row>
    <row r="11" spans="1:24" ht="19.149999999999999" customHeight="1">
      <c r="B11" s="733">
        <v>134</v>
      </c>
      <c r="C11" s="734" t="s">
        <v>421</v>
      </c>
      <c r="D11" s="734" t="s">
        <v>44</v>
      </c>
      <c r="E11" s="736" t="s">
        <v>422</v>
      </c>
      <c r="F11" s="736" t="s">
        <v>423</v>
      </c>
      <c r="G11" s="736" t="s">
        <v>424</v>
      </c>
      <c r="H11" s="736">
        <v>4</v>
      </c>
      <c r="I11" s="736" t="s">
        <v>425</v>
      </c>
      <c r="J11" s="736" t="s">
        <v>426</v>
      </c>
      <c r="K11" s="736">
        <v>4</v>
      </c>
      <c r="L11" s="737">
        <v>4</v>
      </c>
      <c r="M11" s="736">
        <v>4</v>
      </c>
      <c r="N11" s="736">
        <v>3</v>
      </c>
      <c r="O11" s="736"/>
      <c r="P11" s="736"/>
      <c r="Q11" s="736"/>
      <c r="R11" s="736"/>
      <c r="S11" s="745"/>
      <c r="T11" s="745"/>
      <c r="U11" s="738"/>
      <c r="V11" s="744" t="s">
        <v>427</v>
      </c>
      <c r="W11" s="744" t="s">
        <v>428</v>
      </c>
      <c r="X11" s="740"/>
    </row>
    <row r="12" spans="1:24" ht="19.149999999999999" customHeight="1">
      <c r="B12" s="733">
        <v>135</v>
      </c>
      <c r="C12" s="734" t="s">
        <v>429</v>
      </c>
      <c r="D12" s="734" t="s">
        <v>46</v>
      </c>
      <c r="E12" s="736">
        <v>2</v>
      </c>
      <c r="F12" s="736">
        <v>2</v>
      </c>
      <c r="G12" s="736" t="s">
        <v>398</v>
      </c>
      <c r="H12" s="736" t="s">
        <v>398</v>
      </c>
      <c r="I12" s="736" t="s">
        <v>398</v>
      </c>
      <c r="J12" s="736">
        <v>2</v>
      </c>
      <c r="K12" s="736" t="s">
        <v>398</v>
      </c>
      <c r="L12" s="737" t="s">
        <v>398</v>
      </c>
      <c r="M12" s="736">
        <v>2</v>
      </c>
      <c r="N12" s="736" t="s">
        <v>430</v>
      </c>
      <c r="O12" s="736"/>
      <c r="P12" s="736"/>
      <c r="Q12" s="736"/>
      <c r="R12" s="736"/>
      <c r="S12" s="736"/>
      <c r="T12" s="736"/>
      <c r="U12" s="738"/>
      <c r="V12" s="744" t="s">
        <v>431</v>
      </c>
      <c r="W12" s="744" t="s">
        <v>432</v>
      </c>
      <c r="X12" s="740" t="s">
        <v>433</v>
      </c>
    </row>
    <row r="13" spans="1:24" ht="19.149999999999999" customHeight="1">
      <c r="A13" s="732">
        <v>80</v>
      </c>
      <c r="B13" s="733">
        <v>136</v>
      </c>
      <c r="C13" s="734" t="s">
        <v>434</v>
      </c>
      <c r="D13" s="734" t="s">
        <v>52</v>
      </c>
      <c r="E13" s="736" t="s">
        <v>406</v>
      </c>
      <c r="F13" s="736" t="s">
        <v>406</v>
      </c>
      <c r="G13" s="736" t="s">
        <v>406</v>
      </c>
      <c r="H13" s="736">
        <v>4</v>
      </c>
      <c r="I13" s="736">
        <v>3</v>
      </c>
      <c r="J13" s="736" t="s">
        <v>424</v>
      </c>
      <c r="K13" s="736">
        <v>4</v>
      </c>
      <c r="L13" s="737">
        <v>4</v>
      </c>
      <c r="M13" s="736" t="s">
        <v>406</v>
      </c>
      <c r="N13" s="736" t="s">
        <v>435</v>
      </c>
      <c r="O13" s="736" t="s">
        <v>408</v>
      </c>
      <c r="P13" s="736">
        <v>0</v>
      </c>
      <c r="Q13" s="736" t="s">
        <v>388</v>
      </c>
      <c r="R13" s="736">
        <v>3</v>
      </c>
      <c r="S13" s="736">
        <v>3</v>
      </c>
      <c r="T13" s="736" t="s">
        <v>388</v>
      </c>
      <c r="U13" s="738" t="s">
        <v>436</v>
      </c>
      <c r="V13" s="744" t="s">
        <v>437</v>
      </c>
      <c r="W13" s="744" t="s">
        <v>438</v>
      </c>
      <c r="X13" s="740"/>
    </row>
    <row r="14" spans="1:24" ht="19.149999999999999" customHeight="1">
      <c r="B14" s="733">
        <v>137</v>
      </c>
      <c r="C14" s="734" t="s">
        <v>439</v>
      </c>
      <c r="D14" s="734" t="s">
        <v>56</v>
      </c>
      <c r="E14" s="736" t="s">
        <v>440</v>
      </c>
      <c r="F14" s="736" t="s">
        <v>424</v>
      </c>
      <c r="G14" s="736" t="s">
        <v>424</v>
      </c>
      <c r="H14" s="736">
        <v>3</v>
      </c>
      <c r="I14" s="736" t="s">
        <v>441</v>
      </c>
      <c r="J14" s="736">
        <v>4</v>
      </c>
      <c r="K14" s="745">
        <v>4</v>
      </c>
      <c r="L14" s="747">
        <v>4</v>
      </c>
      <c r="M14" s="736" t="s">
        <v>424</v>
      </c>
      <c r="N14" s="736" t="s">
        <v>430</v>
      </c>
      <c r="O14" s="736"/>
      <c r="P14" s="736"/>
      <c r="Q14" s="736"/>
      <c r="R14" s="736"/>
      <c r="S14" s="736"/>
      <c r="T14" s="736"/>
      <c r="U14" s="738"/>
      <c r="V14" s="744" t="s">
        <v>442</v>
      </c>
      <c r="W14" s="744" t="s">
        <v>443</v>
      </c>
      <c r="X14" s="740"/>
    </row>
    <row r="15" spans="1:24" ht="19.149999999999999" customHeight="1">
      <c r="A15" s="732">
        <v>81</v>
      </c>
      <c r="B15" s="733">
        <v>138</v>
      </c>
      <c r="C15" s="734" t="s">
        <v>444</v>
      </c>
      <c r="D15" s="734" t="s">
        <v>58</v>
      </c>
      <c r="E15" s="736" t="s">
        <v>406</v>
      </c>
      <c r="F15" s="736" t="s">
        <v>406</v>
      </c>
      <c r="G15" s="736" t="s">
        <v>406</v>
      </c>
      <c r="H15" s="745" t="s">
        <v>445</v>
      </c>
      <c r="I15" s="736" t="s">
        <v>446</v>
      </c>
      <c r="J15" s="736" t="s">
        <v>441</v>
      </c>
      <c r="K15" s="745" t="s">
        <v>445</v>
      </c>
      <c r="L15" s="747" t="s">
        <v>445</v>
      </c>
      <c r="M15" s="736" t="s">
        <v>406</v>
      </c>
      <c r="N15" s="736">
        <v>0</v>
      </c>
      <c r="O15" s="736">
        <v>0</v>
      </c>
      <c r="P15" s="748" t="s">
        <v>447</v>
      </c>
      <c r="Q15" s="736" t="s">
        <v>448</v>
      </c>
      <c r="R15" s="736">
        <v>3</v>
      </c>
      <c r="S15" s="745" t="s">
        <v>449</v>
      </c>
      <c r="T15" s="736" t="s">
        <v>413</v>
      </c>
      <c r="U15" s="738" t="s">
        <v>450</v>
      </c>
      <c r="V15" s="744" t="s">
        <v>403</v>
      </c>
      <c r="W15" s="744" t="s">
        <v>451</v>
      </c>
      <c r="X15" s="740"/>
    </row>
    <row r="16" spans="1:24" ht="19.149999999999999" customHeight="1">
      <c r="A16" s="732">
        <v>82</v>
      </c>
      <c r="B16" s="733">
        <v>139</v>
      </c>
      <c r="C16" s="734" t="s">
        <v>452</v>
      </c>
      <c r="D16" s="734" t="s">
        <v>60</v>
      </c>
      <c r="E16" s="736" t="s">
        <v>453</v>
      </c>
      <c r="F16" s="736">
        <v>4</v>
      </c>
      <c r="G16" s="736">
        <v>4</v>
      </c>
      <c r="H16" s="736">
        <v>4</v>
      </c>
      <c r="I16" s="736">
        <v>4</v>
      </c>
      <c r="J16" s="736" t="s">
        <v>424</v>
      </c>
      <c r="K16" s="736">
        <v>4</v>
      </c>
      <c r="L16" s="737">
        <v>4</v>
      </c>
      <c r="M16" s="736">
        <v>4</v>
      </c>
      <c r="N16" s="745" t="s">
        <v>454</v>
      </c>
      <c r="O16" s="736" t="s">
        <v>455</v>
      </c>
      <c r="P16" s="736" t="s">
        <v>388</v>
      </c>
      <c r="Q16" s="736" t="s">
        <v>388</v>
      </c>
      <c r="R16" s="736">
        <v>3</v>
      </c>
      <c r="S16" s="736" t="s">
        <v>388</v>
      </c>
      <c r="T16" s="736" t="s">
        <v>388</v>
      </c>
      <c r="U16" s="738"/>
      <c r="V16" s="744" t="s">
        <v>456</v>
      </c>
      <c r="W16" s="744" t="s">
        <v>395</v>
      </c>
      <c r="X16" s="740"/>
    </row>
    <row r="17" spans="1:24" ht="19.149999999999999" customHeight="1">
      <c r="B17" s="733">
        <v>140</v>
      </c>
      <c r="C17" s="734" t="s">
        <v>457</v>
      </c>
      <c r="D17" s="734" t="s">
        <v>62</v>
      </c>
      <c r="E17" s="736">
        <v>4</v>
      </c>
      <c r="F17" s="736" t="s">
        <v>458</v>
      </c>
      <c r="G17" s="736" t="s">
        <v>424</v>
      </c>
      <c r="H17" s="736">
        <v>4</v>
      </c>
      <c r="I17" s="736" t="s">
        <v>424</v>
      </c>
      <c r="J17" s="736">
        <v>4</v>
      </c>
      <c r="K17" s="736" t="s">
        <v>453</v>
      </c>
      <c r="L17" s="737">
        <v>4</v>
      </c>
      <c r="M17" s="736" t="s">
        <v>424</v>
      </c>
      <c r="N17" s="736" t="s">
        <v>430</v>
      </c>
      <c r="O17" s="736"/>
      <c r="P17" s="736"/>
      <c r="Q17" s="736"/>
      <c r="R17" s="736"/>
      <c r="S17" s="736"/>
      <c r="T17" s="736"/>
      <c r="U17" s="738"/>
      <c r="V17" s="744" t="s">
        <v>442</v>
      </c>
      <c r="W17" s="744" t="s">
        <v>459</v>
      </c>
      <c r="X17" s="740"/>
    </row>
    <row r="18" spans="1:24" ht="19.149999999999999" customHeight="1">
      <c r="B18" s="733">
        <v>141</v>
      </c>
      <c r="C18" s="734" t="s">
        <v>460</v>
      </c>
      <c r="D18" s="734" t="s">
        <v>65</v>
      </c>
      <c r="E18" s="736">
        <v>4</v>
      </c>
      <c r="F18" s="736">
        <v>4</v>
      </c>
      <c r="G18" s="736" t="s">
        <v>426</v>
      </c>
      <c r="H18" s="736">
        <v>4</v>
      </c>
      <c r="I18" s="736">
        <v>4</v>
      </c>
      <c r="J18" s="736">
        <v>4</v>
      </c>
      <c r="K18" s="736">
        <v>4</v>
      </c>
      <c r="L18" s="737">
        <v>4</v>
      </c>
      <c r="M18" s="736">
        <v>4</v>
      </c>
      <c r="N18" s="736" t="s">
        <v>430</v>
      </c>
      <c r="O18" s="736"/>
      <c r="P18" s="736"/>
      <c r="Q18" s="736"/>
      <c r="R18" s="736"/>
      <c r="S18" s="736"/>
      <c r="T18" s="736"/>
      <c r="U18" s="738"/>
      <c r="V18" s="744" t="s">
        <v>395</v>
      </c>
      <c r="W18" s="744" t="s">
        <v>395</v>
      </c>
      <c r="X18" s="740"/>
    </row>
    <row r="19" spans="1:24" ht="19.149999999999999" customHeight="1">
      <c r="B19" s="733">
        <v>142</v>
      </c>
      <c r="C19" s="734" t="s">
        <v>461</v>
      </c>
      <c r="D19" s="734" t="s">
        <v>67</v>
      </c>
      <c r="E19" s="736" t="s">
        <v>462</v>
      </c>
      <c r="F19" s="736" t="s">
        <v>424</v>
      </c>
      <c r="G19" s="736" t="s">
        <v>426</v>
      </c>
      <c r="H19" s="736">
        <v>4</v>
      </c>
      <c r="I19" s="736" t="s">
        <v>424</v>
      </c>
      <c r="J19" s="745">
        <v>4</v>
      </c>
      <c r="K19" s="736">
        <v>4</v>
      </c>
      <c r="L19" s="737" t="s">
        <v>462</v>
      </c>
      <c r="M19" s="736" t="s">
        <v>424</v>
      </c>
      <c r="N19" s="736">
        <v>4</v>
      </c>
      <c r="O19" s="736"/>
      <c r="P19" s="736"/>
      <c r="Q19" s="736"/>
      <c r="R19" s="745"/>
      <c r="S19" s="736"/>
      <c r="T19" s="736"/>
      <c r="U19" s="738"/>
      <c r="V19" s="744" t="s">
        <v>463</v>
      </c>
      <c r="W19" s="744" t="s">
        <v>403</v>
      </c>
      <c r="X19" s="740" t="s">
        <v>433</v>
      </c>
    </row>
    <row r="20" spans="1:24" ht="19.149999999999999" customHeight="1">
      <c r="B20" s="733">
        <v>143</v>
      </c>
      <c r="C20" s="734" t="s">
        <v>464</v>
      </c>
      <c r="D20" s="734" t="s">
        <v>69</v>
      </c>
      <c r="E20" s="736">
        <v>4</v>
      </c>
      <c r="F20" s="736">
        <v>4</v>
      </c>
      <c r="G20" s="736">
        <v>4</v>
      </c>
      <c r="H20" s="736">
        <v>4</v>
      </c>
      <c r="I20" s="736">
        <v>31</v>
      </c>
      <c r="J20" s="736">
        <v>4</v>
      </c>
      <c r="K20" s="736">
        <v>4</v>
      </c>
      <c r="L20" s="737">
        <v>4</v>
      </c>
      <c r="M20" s="736">
        <v>4</v>
      </c>
      <c r="N20" s="736">
        <v>4</v>
      </c>
      <c r="O20" s="736"/>
      <c r="P20" s="736"/>
      <c r="Q20" s="736"/>
      <c r="R20" s="736"/>
      <c r="S20" s="736"/>
      <c r="T20" s="736"/>
      <c r="U20" s="738"/>
      <c r="V20" s="744" t="s">
        <v>456</v>
      </c>
      <c r="W20" s="744" t="s">
        <v>456</v>
      </c>
      <c r="X20" s="740"/>
    </row>
    <row r="21" spans="1:24" ht="19.149999999999999" customHeight="1">
      <c r="A21" s="732">
        <v>83</v>
      </c>
      <c r="B21" s="733">
        <v>144</v>
      </c>
      <c r="C21" s="734" t="s">
        <v>465</v>
      </c>
      <c r="D21" s="734" t="s">
        <v>70</v>
      </c>
      <c r="E21" s="736" t="s">
        <v>466</v>
      </c>
      <c r="F21" s="736">
        <v>4</v>
      </c>
      <c r="G21" s="736" t="s">
        <v>453</v>
      </c>
      <c r="H21" s="745" t="s">
        <v>467</v>
      </c>
      <c r="I21" s="736">
        <v>4</v>
      </c>
      <c r="J21" s="736">
        <v>4</v>
      </c>
      <c r="K21" s="736">
        <v>4</v>
      </c>
      <c r="L21" s="737">
        <v>4</v>
      </c>
      <c r="M21" s="736" t="s">
        <v>468</v>
      </c>
      <c r="N21" s="736" t="s">
        <v>469</v>
      </c>
      <c r="O21" s="745" t="s">
        <v>470</v>
      </c>
      <c r="P21" s="736" t="s">
        <v>471</v>
      </c>
      <c r="Q21" s="736" t="s">
        <v>388</v>
      </c>
      <c r="R21" s="736" t="s">
        <v>388</v>
      </c>
      <c r="S21" s="736" t="s">
        <v>388</v>
      </c>
      <c r="T21" s="736" t="s">
        <v>388</v>
      </c>
      <c r="U21" s="738"/>
      <c r="V21" s="744" t="s">
        <v>472</v>
      </c>
      <c r="W21" s="744" t="s">
        <v>414</v>
      </c>
      <c r="X21" s="740"/>
    </row>
    <row r="22" spans="1:24" ht="19.149999999999999" customHeight="1">
      <c r="B22" s="733">
        <v>145</v>
      </c>
      <c r="C22" s="734" t="s">
        <v>473</v>
      </c>
      <c r="D22" s="734" t="s">
        <v>73</v>
      </c>
      <c r="E22" s="736">
        <v>4</v>
      </c>
      <c r="F22" s="736">
        <v>4</v>
      </c>
      <c r="G22" s="736">
        <v>4</v>
      </c>
      <c r="H22" s="736">
        <v>4</v>
      </c>
      <c r="I22" s="736">
        <v>4</v>
      </c>
      <c r="J22" s="736">
        <v>4</v>
      </c>
      <c r="K22" s="736">
        <v>4</v>
      </c>
      <c r="L22" s="737">
        <v>4</v>
      </c>
      <c r="M22" s="736">
        <v>4</v>
      </c>
      <c r="N22" s="736">
        <v>3</v>
      </c>
      <c r="O22" s="736"/>
      <c r="P22" s="736"/>
      <c r="Q22" s="736"/>
      <c r="R22" s="736"/>
      <c r="S22" s="736"/>
      <c r="T22" s="736"/>
      <c r="U22" s="738"/>
      <c r="V22" s="739" t="s">
        <v>395</v>
      </c>
      <c r="W22" s="739" t="s">
        <v>456</v>
      </c>
      <c r="X22" s="740"/>
    </row>
    <row r="23" spans="1:24" ht="19.149999999999999" customHeight="1">
      <c r="B23" s="733">
        <v>146</v>
      </c>
      <c r="C23" s="734" t="s">
        <v>474</v>
      </c>
      <c r="D23" s="734" t="s">
        <v>75</v>
      </c>
      <c r="E23" s="736">
        <v>23</v>
      </c>
      <c r="F23" s="736">
        <v>4</v>
      </c>
      <c r="G23" s="736">
        <v>2</v>
      </c>
      <c r="H23" s="736">
        <v>4</v>
      </c>
      <c r="I23" s="736" t="s">
        <v>430</v>
      </c>
      <c r="J23" s="736">
        <v>2</v>
      </c>
      <c r="K23" s="736">
        <v>4</v>
      </c>
      <c r="L23" s="737">
        <v>2</v>
      </c>
      <c r="M23" s="745">
        <v>2</v>
      </c>
      <c r="N23" s="736" t="s">
        <v>430</v>
      </c>
      <c r="O23" s="736"/>
      <c r="P23" s="736"/>
      <c r="Q23" s="736"/>
      <c r="R23" s="736"/>
      <c r="S23" s="736"/>
      <c r="T23" s="736"/>
      <c r="U23" s="738"/>
      <c r="V23" s="739" t="s">
        <v>456</v>
      </c>
      <c r="W23" s="739" t="s">
        <v>395</v>
      </c>
      <c r="X23" s="740"/>
    </row>
    <row r="24" spans="1:24" ht="19.149999999999999" customHeight="1">
      <c r="B24" s="733">
        <v>147</v>
      </c>
      <c r="C24" s="734" t="s">
        <v>475</v>
      </c>
      <c r="D24" s="734" t="s">
        <v>77</v>
      </c>
      <c r="E24" s="736" t="s">
        <v>424</v>
      </c>
      <c r="F24" s="736" t="s">
        <v>435</v>
      </c>
      <c r="G24" s="736" t="s">
        <v>435</v>
      </c>
      <c r="H24" s="736" t="s">
        <v>435</v>
      </c>
      <c r="I24" s="736" t="s">
        <v>476</v>
      </c>
      <c r="J24" s="736" t="s">
        <v>424</v>
      </c>
      <c r="K24" s="736">
        <v>4</v>
      </c>
      <c r="L24" s="737" t="s">
        <v>424</v>
      </c>
      <c r="M24" s="736" t="s">
        <v>477</v>
      </c>
      <c r="N24" s="736">
        <v>3</v>
      </c>
      <c r="O24" s="736"/>
      <c r="P24" s="736"/>
      <c r="Q24" s="736"/>
      <c r="R24" s="736"/>
      <c r="S24" s="736"/>
      <c r="T24" s="736"/>
      <c r="U24" s="738"/>
      <c r="V24" s="739" t="s">
        <v>478</v>
      </c>
      <c r="W24" s="739" t="s">
        <v>437</v>
      </c>
      <c r="X24" s="740"/>
    </row>
    <row r="25" spans="1:24" ht="19.149999999999999" customHeight="1">
      <c r="A25" s="732">
        <v>84</v>
      </c>
      <c r="B25" s="733">
        <v>148</v>
      </c>
      <c r="C25" s="734" t="s">
        <v>479</v>
      </c>
      <c r="D25" s="734" t="s">
        <v>80</v>
      </c>
      <c r="E25" s="736" t="s">
        <v>480</v>
      </c>
      <c r="F25" s="736" t="s">
        <v>435</v>
      </c>
      <c r="G25" s="736" t="s">
        <v>435</v>
      </c>
      <c r="H25" s="736" t="s">
        <v>424</v>
      </c>
      <c r="I25" s="736" t="s">
        <v>458</v>
      </c>
      <c r="J25" s="736" t="s">
        <v>476</v>
      </c>
      <c r="K25" s="736">
        <v>4</v>
      </c>
      <c r="L25" s="737" t="s">
        <v>481</v>
      </c>
      <c r="M25" s="736" t="s">
        <v>482</v>
      </c>
      <c r="N25" s="736" t="s">
        <v>483</v>
      </c>
      <c r="O25" s="736">
        <v>3</v>
      </c>
      <c r="P25" s="736" t="s">
        <v>388</v>
      </c>
      <c r="Q25" s="736" t="s">
        <v>388</v>
      </c>
      <c r="R25" s="736" t="s">
        <v>388</v>
      </c>
      <c r="S25" s="736" t="s">
        <v>388</v>
      </c>
      <c r="T25" s="736" t="s">
        <v>388</v>
      </c>
      <c r="U25" s="738"/>
      <c r="V25" s="739" t="s">
        <v>484</v>
      </c>
      <c r="W25" s="739">
        <v>0</v>
      </c>
      <c r="X25" s="740"/>
    </row>
    <row r="26" spans="1:24" ht="19.149999999999999" customHeight="1">
      <c r="A26" s="732">
        <v>85</v>
      </c>
      <c r="B26" s="733">
        <v>149</v>
      </c>
      <c r="C26" s="734" t="s">
        <v>485</v>
      </c>
      <c r="D26" s="734" t="s">
        <v>84</v>
      </c>
      <c r="E26" s="736">
        <v>2</v>
      </c>
      <c r="F26" s="736" t="s">
        <v>398</v>
      </c>
      <c r="G26" s="736" t="s">
        <v>398</v>
      </c>
      <c r="H26" s="736" t="s">
        <v>486</v>
      </c>
      <c r="I26" s="736" t="s">
        <v>398</v>
      </c>
      <c r="J26" s="736">
        <v>2</v>
      </c>
      <c r="K26" s="736" t="s">
        <v>486</v>
      </c>
      <c r="L26" s="737" t="s">
        <v>398</v>
      </c>
      <c r="M26" s="736">
        <v>2</v>
      </c>
      <c r="N26" s="736">
        <v>0</v>
      </c>
      <c r="O26" s="736" t="s">
        <v>487</v>
      </c>
      <c r="P26" s="736" t="s">
        <v>388</v>
      </c>
      <c r="Q26" s="736" t="s">
        <v>388</v>
      </c>
      <c r="R26" s="736">
        <v>2</v>
      </c>
      <c r="S26" s="736">
        <v>2</v>
      </c>
      <c r="T26" s="736" t="s">
        <v>401</v>
      </c>
      <c r="U26" s="738"/>
      <c r="V26" s="739" t="s">
        <v>403</v>
      </c>
      <c r="W26" s="739" t="s">
        <v>404</v>
      </c>
      <c r="X26" s="740" t="s">
        <v>433</v>
      </c>
    </row>
    <row r="27" spans="1:24" ht="19.149999999999999" customHeight="1">
      <c r="A27" s="732">
        <v>86</v>
      </c>
      <c r="B27" s="733">
        <v>150</v>
      </c>
      <c r="C27" s="734" t="s">
        <v>488</v>
      </c>
      <c r="D27" s="734" t="s">
        <v>86</v>
      </c>
      <c r="E27" s="736">
        <v>2</v>
      </c>
      <c r="F27" s="736">
        <v>2</v>
      </c>
      <c r="G27" s="736" t="s">
        <v>398</v>
      </c>
      <c r="H27" s="736">
        <v>2</v>
      </c>
      <c r="I27" s="736">
        <v>2</v>
      </c>
      <c r="J27" s="736" t="s">
        <v>453</v>
      </c>
      <c r="K27" s="736">
        <v>2</v>
      </c>
      <c r="L27" s="737">
        <v>2</v>
      </c>
      <c r="M27" s="736">
        <v>4</v>
      </c>
      <c r="N27" s="736" t="s">
        <v>398</v>
      </c>
      <c r="O27" s="736" t="s">
        <v>418</v>
      </c>
      <c r="P27" s="736" t="s">
        <v>394</v>
      </c>
      <c r="Q27" s="736" t="s">
        <v>401</v>
      </c>
      <c r="R27" s="736">
        <v>2</v>
      </c>
      <c r="S27" s="736">
        <v>2</v>
      </c>
      <c r="T27" s="736" t="s">
        <v>401</v>
      </c>
      <c r="U27" s="738" t="s">
        <v>489</v>
      </c>
      <c r="V27" s="739" t="s">
        <v>404</v>
      </c>
      <c r="W27" s="739" t="s">
        <v>403</v>
      </c>
      <c r="X27" s="740" t="s">
        <v>433</v>
      </c>
    </row>
    <row r="28" spans="1:24" ht="19.149999999999999" customHeight="1">
      <c r="A28" s="732">
        <v>87</v>
      </c>
      <c r="B28" s="733">
        <v>151</v>
      </c>
      <c r="C28" s="734" t="s">
        <v>490</v>
      </c>
      <c r="D28" s="734" t="s">
        <v>88</v>
      </c>
      <c r="E28" s="736" t="s">
        <v>435</v>
      </c>
      <c r="F28" s="736" t="s">
        <v>406</v>
      </c>
      <c r="G28" s="736" t="s">
        <v>406</v>
      </c>
      <c r="H28" s="736" t="s">
        <v>406</v>
      </c>
      <c r="I28" s="736" t="s">
        <v>406</v>
      </c>
      <c r="J28" s="736" t="s">
        <v>406</v>
      </c>
      <c r="K28" s="736" t="s">
        <v>477</v>
      </c>
      <c r="L28" s="737" t="s">
        <v>435</v>
      </c>
      <c r="M28" s="736" t="s">
        <v>435</v>
      </c>
      <c r="N28" s="736">
        <v>0</v>
      </c>
      <c r="O28" s="736" t="s">
        <v>491</v>
      </c>
      <c r="P28" s="736">
        <v>2</v>
      </c>
      <c r="Q28" s="736" t="s">
        <v>401</v>
      </c>
      <c r="R28" s="736" t="s">
        <v>417</v>
      </c>
      <c r="S28" s="736">
        <v>2</v>
      </c>
      <c r="T28" s="736">
        <v>3</v>
      </c>
      <c r="U28" s="738" t="s">
        <v>492</v>
      </c>
      <c r="V28" s="739">
        <v>0</v>
      </c>
      <c r="W28" s="739">
        <v>0</v>
      </c>
      <c r="X28" s="740"/>
    </row>
    <row r="29" spans="1:24" ht="19.149999999999999" customHeight="1">
      <c r="A29" s="732">
        <v>88</v>
      </c>
      <c r="B29" s="733">
        <v>152</v>
      </c>
      <c r="C29" s="734" t="s">
        <v>493</v>
      </c>
      <c r="D29" s="734" t="s">
        <v>91</v>
      </c>
      <c r="E29" s="736" t="s">
        <v>482</v>
      </c>
      <c r="F29" s="736" t="s">
        <v>406</v>
      </c>
      <c r="G29" s="736" t="s">
        <v>406</v>
      </c>
      <c r="H29" s="736" t="s">
        <v>482</v>
      </c>
      <c r="I29" s="736" t="s">
        <v>482</v>
      </c>
      <c r="J29" s="736" t="s">
        <v>406</v>
      </c>
      <c r="K29" s="736" t="s">
        <v>494</v>
      </c>
      <c r="L29" s="737" t="s">
        <v>435</v>
      </c>
      <c r="M29" s="736" t="s">
        <v>482</v>
      </c>
      <c r="N29" s="736" t="s">
        <v>495</v>
      </c>
      <c r="O29" s="736" t="s">
        <v>394</v>
      </c>
      <c r="P29" s="736" t="s">
        <v>394</v>
      </c>
      <c r="Q29" s="736" t="s">
        <v>394</v>
      </c>
      <c r="R29" s="736" t="s">
        <v>388</v>
      </c>
      <c r="S29" s="736" t="s">
        <v>388</v>
      </c>
      <c r="T29" s="736">
        <v>3</v>
      </c>
      <c r="U29" s="738"/>
      <c r="V29" s="743" t="s">
        <v>484</v>
      </c>
      <c r="W29" s="743" t="s">
        <v>496</v>
      </c>
      <c r="X29" s="740"/>
    </row>
    <row r="30" spans="1:24" ht="19.149999999999999" customHeight="1">
      <c r="B30" s="733">
        <v>153</v>
      </c>
      <c r="C30" s="734" t="s">
        <v>497</v>
      </c>
      <c r="D30" s="734" t="s">
        <v>93</v>
      </c>
      <c r="E30" s="736" t="s">
        <v>498</v>
      </c>
      <c r="F30" s="736">
        <v>4</v>
      </c>
      <c r="G30" s="736" t="s">
        <v>435</v>
      </c>
      <c r="H30" s="736" t="s">
        <v>499</v>
      </c>
      <c r="I30" s="736" t="s">
        <v>482</v>
      </c>
      <c r="J30" s="736" t="s">
        <v>453</v>
      </c>
      <c r="K30" s="736">
        <v>4</v>
      </c>
      <c r="L30" s="737" t="s">
        <v>500</v>
      </c>
      <c r="M30" s="736" t="s">
        <v>500</v>
      </c>
      <c r="N30" s="736">
        <v>3</v>
      </c>
      <c r="O30" s="736"/>
      <c r="P30" s="736"/>
      <c r="Q30" s="736"/>
      <c r="R30" s="736"/>
      <c r="S30" s="736"/>
      <c r="T30" s="736"/>
      <c r="U30" s="738"/>
      <c r="V30" s="744" t="s">
        <v>484</v>
      </c>
      <c r="W30" s="744" t="s">
        <v>501</v>
      </c>
      <c r="X30" s="740"/>
    </row>
    <row r="31" spans="1:24" ht="19.149999999999999" customHeight="1">
      <c r="A31" s="732">
        <v>89</v>
      </c>
      <c r="B31" s="733">
        <v>154</v>
      </c>
      <c r="C31" s="734" t="s">
        <v>502</v>
      </c>
      <c r="D31" s="734" t="s">
        <v>95</v>
      </c>
      <c r="E31" s="736" t="s">
        <v>503</v>
      </c>
      <c r="F31" s="736" t="s">
        <v>504</v>
      </c>
      <c r="G31" s="736" t="s">
        <v>435</v>
      </c>
      <c r="H31" s="736">
        <v>3</v>
      </c>
      <c r="I31" s="749" t="s">
        <v>482</v>
      </c>
      <c r="J31" s="736" t="s">
        <v>505</v>
      </c>
      <c r="K31" s="736">
        <v>4</v>
      </c>
      <c r="L31" s="737" t="s">
        <v>506</v>
      </c>
      <c r="M31" s="736" t="s">
        <v>507</v>
      </c>
      <c r="N31" s="736" t="s">
        <v>483</v>
      </c>
      <c r="O31" s="736" t="s">
        <v>388</v>
      </c>
      <c r="P31" s="736" t="s">
        <v>388</v>
      </c>
      <c r="Q31" s="736" t="s">
        <v>388</v>
      </c>
      <c r="R31" s="736" t="s">
        <v>388</v>
      </c>
      <c r="S31" s="736" t="s">
        <v>388</v>
      </c>
      <c r="T31" s="736" t="s">
        <v>388</v>
      </c>
      <c r="U31" s="738"/>
      <c r="V31" s="744" t="s">
        <v>508</v>
      </c>
      <c r="W31" s="744" t="s">
        <v>501</v>
      </c>
      <c r="X31" s="740" t="s">
        <v>509</v>
      </c>
    </row>
    <row r="32" spans="1:24" ht="19.149999999999999" customHeight="1">
      <c r="A32" s="732">
        <v>90</v>
      </c>
      <c r="B32" s="733">
        <v>155</v>
      </c>
      <c r="C32" s="734" t="s">
        <v>510</v>
      </c>
      <c r="D32" s="734" t="s">
        <v>96</v>
      </c>
      <c r="E32" s="736" t="s">
        <v>503</v>
      </c>
      <c r="F32" s="736" t="s">
        <v>503</v>
      </c>
      <c r="G32" s="736" t="s">
        <v>407</v>
      </c>
      <c r="H32" s="736" t="s">
        <v>511</v>
      </c>
      <c r="I32" s="736">
        <v>2</v>
      </c>
      <c r="J32" s="736">
        <v>2</v>
      </c>
      <c r="K32" s="736">
        <v>2</v>
      </c>
      <c r="L32" s="737" t="s">
        <v>398</v>
      </c>
      <c r="M32" s="736">
        <v>12</v>
      </c>
      <c r="N32" s="736">
        <v>1</v>
      </c>
      <c r="O32" s="736" t="s">
        <v>512</v>
      </c>
      <c r="P32" s="736" t="s">
        <v>411</v>
      </c>
      <c r="Q32" s="736" t="s">
        <v>513</v>
      </c>
      <c r="R32" s="736" t="s">
        <v>514</v>
      </c>
      <c r="S32" s="745" t="s">
        <v>449</v>
      </c>
      <c r="T32" s="736" t="s">
        <v>514</v>
      </c>
      <c r="U32" s="738"/>
      <c r="V32" s="744" t="s">
        <v>442</v>
      </c>
      <c r="W32" s="744" t="s">
        <v>404</v>
      </c>
      <c r="X32" s="740"/>
    </row>
    <row r="33" spans="1:24" ht="19.149999999999999" customHeight="1">
      <c r="B33" s="733">
        <v>156</v>
      </c>
      <c r="C33" s="734" t="s">
        <v>515</v>
      </c>
      <c r="D33" s="734" t="s">
        <v>99</v>
      </c>
      <c r="E33" s="736">
        <v>4</v>
      </c>
      <c r="F33" s="736">
        <v>4</v>
      </c>
      <c r="G33" s="736">
        <v>4</v>
      </c>
      <c r="H33" s="736">
        <v>4</v>
      </c>
      <c r="I33" s="736" t="s">
        <v>516</v>
      </c>
      <c r="J33" s="736">
        <v>4</v>
      </c>
      <c r="K33" s="736">
        <v>4</v>
      </c>
      <c r="L33" s="737">
        <v>4</v>
      </c>
      <c r="M33" s="736">
        <v>4</v>
      </c>
      <c r="N33" s="736">
        <v>3</v>
      </c>
      <c r="O33" s="736"/>
      <c r="P33" s="736"/>
      <c r="Q33" s="736"/>
      <c r="R33" s="736"/>
      <c r="S33" s="736"/>
      <c r="T33" s="736"/>
      <c r="U33" s="738"/>
      <c r="V33" s="744" t="s">
        <v>395</v>
      </c>
      <c r="W33" s="744" t="s">
        <v>395</v>
      </c>
      <c r="X33" s="740"/>
    </row>
    <row r="34" spans="1:24" ht="19.149999999999999" customHeight="1">
      <c r="B34" s="733">
        <v>157</v>
      </c>
      <c r="C34" s="734" t="s">
        <v>517</v>
      </c>
      <c r="D34" s="734" t="s">
        <v>101</v>
      </c>
      <c r="E34" s="745" t="s">
        <v>518</v>
      </c>
      <c r="F34" s="745" t="s">
        <v>467</v>
      </c>
      <c r="G34" s="736">
        <v>4</v>
      </c>
      <c r="H34" s="736" t="s">
        <v>519</v>
      </c>
      <c r="I34" s="745" t="s">
        <v>445</v>
      </c>
      <c r="J34" s="745" t="s">
        <v>467</v>
      </c>
      <c r="K34" s="736" t="s">
        <v>520</v>
      </c>
      <c r="L34" s="747" t="s">
        <v>467</v>
      </c>
      <c r="M34" s="736" t="s">
        <v>519</v>
      </c>
      <c r="N34" s="736">
        <v>3</v>
      </c>
      <c r="O34" s="736"/>
      <c r="P34" s="736"/>
      <c r="Q34" s="736"/>
      <c r="R34" s="736"/>
      <c r="S34" s="736"/>
      <c r="T34" s="736"/>
      <c r="U34" s="738"/>
      <c r="V34" s="744" t="s">
        <v>521</v>
      </c>
      <c r="W34" s="744" t="s">
        <v>456</v>
      </c>
      <c r="X34" s="740"/>
    </row>
    <row r="35" spans="1:24" ht="19.149999999999999" customHeight="1">
      <c r="B35" s="733">
        <v>158</v>
      </c>
      <c r="C35" s="734" t="s">
        <v>522</v>
      </c>
      <c r="D35" s="734" t="s">
        <v>103</v>
      </c>
      <c r="E35" s="736" t="s">
        <v>424</v>
      </c>
      <c r="F35" s="736" t="s">
        <v>482</v>
      </c>
      <c r="G35" s="736" t="s">
        <v>435</v>
      </c>
      <c r="H35" s="749" t="s">
        <v>482</v>
      </c>
      <c r="I35" s="736" t="s">
        <v>523</v>
      </c>
      <c r="J35" s="736" t="s">
        <v>424</v>
      </c>
      <c r="K35" s="736">
        <v>4</v>
      </c>
      <c r="L35" s="737" t="s">
        <v>424</v>
      </c>
      <c r="M35" s="736" t="s">
        <v>477</v>
      </c>
      <c r="N35" s="736" t="s">
        <v>430</v>
      </c>
      <c r="O35" s="736"/>
      <c r="P35" s="736"/>
      <c r="Q35" s="736"/>
      <c r="R35" s="736"/>
      <c r="S35" s="736"/>
      <c r="T35" s="736"/>
      <c r="U35" s="738"/>
      <c r="V35" s="744" t="s">
        <v>451</v>
      </c>
      <c r="W35" s="744" t="s">
        <v>484</v>
      </c>
      <c r="X35" s="740"/>
    </row>
    <row r="36" spans="1:24" ht="19.149999999999999" customHeight="1">
      <c r="A36" s="732">
        <v>91</v>
      </c>
      <c r="B36" s="733">
        <v>159</v>
      </c>
      <c r="C36" s="734" t="s">
        <v>524</v>
      </c>
      <c r="D36" s="734" t="s">
        <v>105</v>
      </c>
      <c r="E36" s="736" t="s">
        <v>525</v>
      </c>
      <c r="F36" s="736" t="s">
        <v>526</v>
      </c>
      <c r="G36" s="736" t="s">
        <v>527</v>
      </c>
      <c r="H36" s="736" t="s">
        <v>528</v>
      </c>
      <c r="I36" s="736" t="s">
        <v>529</v>
      </c>
      <c r="J36" s="745" t="s">
        <v>467</v>
      </c>
      <c r="K36" s="745" t="s">
        <v>445</v>
      </c>
      <c r="L36" s="737" t="s">
        <v>453</v>
      </c>
      <c r="M36" s="736" t="s">
        <v>530</v>
      </c>
      <c r="N36" s="736" t="s">
        <v>398</v>
      </c>
      <c r="O36" s="745" t="s">
        <v>449</v>
      </c>
      <c r="P36" s="736" t="s">
        <v>531</v>
      </c>
      <c r="Q36" s="736">
        <v>3</v>
      </c>
      <c r="R36" s="736" t="s">
        <v>532</v>
      </c>
      <c r="S36" s="745" t="s">
        <v>533</v>
      </c>
      <c r="T36" s="736" t="s">
        <v>514</v>
      </c>
      <c r="U36" s="738"/>
      <c r="V36" s="744" t="s">
        <v>459</v>
      </c>
      <c r="W36" s="744" t="s">
        <v>534</v>
      </c>
      <c r="X36" s="740" t="s">
        <v>535</v>
      </c>
    </row>
    <row r="37" spans="1:24" ht="19.149999999999999" customHeight="1">
      <c r="B37" s="733">
        <v>160</v>
      </c>
      <c r="C37" s="734" t="s">
        <v>536</v>
      </c>
      <c r="D37" s="734" t="s">
        <v>108</v>
      </c>
      <c r="E37" s="736">
        <v>4</v>
      </c>
      <c r="F37" s="736">
        <v>4</v>
      </c>
      <c r="G37" s="736">
        <v>4</v>
      </c>
      <c r="H37" s="736">
        <v>4</v>
      </c>
      <c r="I37" s="736">
        <v>31</v>
      </c>
      <c r="J37" s="736">
        <v>4</v>
      </c>
      <c r="K37" s="736">
        <v>4</v>
      </c>
      <c r="L37" s="737">
        <v>4</v>
      </c>
      <c r="M37" s="736" t="s">
        <v>426</v>
      </c>
      <c r="N37" s="736" t="s">
        <v>430</v>
      </c>
      <c r="O37" s="736"/>
      <c r="P37" s="736"/>
      <c r="Q37" s="736"/>
      <c r="R37" s="736"/>
      <c r="S37" s="736"/>
      <c r="T37" s="736"/>
      <c r="U37" s="738"/>
      <c r="V37" s="744" t="s">
        <v>456</v>
      </c>
      <c r="W37" s="744" t="s">
        <v>395</v>
      </c>
      <c r="X37" s="740"/>
    </row>
    <row r="38" spans="1:24" ht="19.149999999999999" customHeight="1">
      <c r="B38" s="733">
        <v>161</v>
      </c>
      <c r="C38" s="734" t="s">
        <v>386</v>
      </c>
      <c r="D38" s="750" t="s">
        <v>387</v>
      </c>
      <c r="E38" s="736">
        <v>4</v>
      </c>
      <c r="F38" s="736">
        <v>4</v>
      </c>
      <c r="G38" s="736">
        <v>4</v>
      </c>
      <c r="H38" s="736">
        <v>4</v>
      </c>
      <c r="I38" s="736">
        <v>4</v>
      </c>
      <c r="J38" s="736">
        <v>4</v>
      </c>
      <c r="K38" s="736">
        <v>4</v>
      </c>
      <c r="L38" s="737">
        <v>4</v>
      </c>
      <c r="M38" s="748" t="s">
        <v>537</v>
      </c>
      <c r="N38" s="736" t="s">
        <v>430</v>
      </c>
      <c r="O38" s="736"/>
      <c r="P38" s="736"/>
      <c r="Q38" s="736"/>
      <c r="R38" s="736"/>
      <c r="S38" s="736"/>
      <c r="T38" s="736"/>
      <c r="U38" s="738"/>
      <c r="V38" s="739" t="s">
        <v>389</v>
      </c>
      <c r="W38" s="739" t="s">
        <v>389</v>
      </c>
      <c r="X38" s="740"/>
    </row>
    <row r="39" spans="1:24" ht="19.149999999999999" customHeight="1">
      <c r="B39" s="733">
        <v>162</v>
      </c>
      <c r="C39" s="734" t="s">
        <v>390</v>
      </c>
      <c r="D39" s="750" t="s">
        <v>391</v>
      </c>
      <c r="E39" s="736" t="s">
        <v>393</v>
      </c>
      <c r="F39" s="736" t="s">
        <v>393</v>
      </c>
      <c r="G39" s="736">
        <v>4</v>
      </c>
      <c r="H39" s="736" t="s">
        <v>393</v>
      </c>
      <c r="I39" s="736" t="s">
        <v>393</v>
      </c>
      <c r="J39" s="736">
        <v>4</v>
      </c>
      <c r="K39" s="736">
        <v>4</v>
      </c>
      <c r="L39" s="737" t="s">
        <v>393</v>
      </c>
      <c r="M39" s="736">
        <v>4</v>
      </c>
      <c r="N39" s="736">
        <v>3</v>
      </c>
      <c r="O39" s="736"/>
      <c r="P39" s="736"/>
      <c r="Q39" s="736"/>
      <c r="R39" s="736"/>
      <c r="S39" s="736"/>
      <c r="T39" s="736"/>
      <c r="U39" s="738"/>
      <c r="V39" s="739" t="s">
        <v>395</v>
      </c>
      <c r="W39" s="739" t="s">
        <v>396</v>
      </c>
      <c r="X39" s="740"/>
    </row>
    <row r="41" spans="1:24" ht="16.149999999999999" customHeight="1">
      <c r="B41" s="751" t="s">
        <v>538</v>
      </c>
      <c r="C41" s="751"/>
      <c r="D41" s="751"/>
      <c r="E41" s="751"/>
      <c r="F41" s="751"/>
      <c r="G41" s="752"/>
      <c r="H41" s="752"/>
      <c r="I41" s="752"/>
      <c r="J41" s="752"/>
      <c r="K41" s="752"/>
      <c r="L41" s="753"/>
      <c r="M41" s="754"/>
      <c r="N41" s="753"/>
      <c r="O41" s="752"/>
    </row>
    <row r="42" spans="1:24" ht="16.149999999999999" customHeight="1">
      <c r="B42" s="751" t="s">
        <v>539</v>
      </c>
      <c r="C42" s="756" t="s">
        <v>540</v>
      </c>
      <c r="D42" s="756"/>
      <c r="E42" s="756"/>
      <c r="F42" s="756"/>
      <c r="G42" s="756"/>
      <c r="H42" s="756"/>
      <c r="I42" s="756"/>
      <c r="J42" s="756"/>
      <c r="K42" s="752"/>
      <c r="L42" s="753"/>
      <c r="M42" s="754"/>
      <c r="N42" s="753"/>
      <c r="O42" s="752"/>
    </row>
    <row r="43" spans="1:24" ht="16.149999999999999" customHeight="1">
      <c r="B43" s="756"/>
      <c r="C43" s="756" t="s">
        <v>541</v>
      </c>
      <c r="D43" s="756"/>
      <c r="E43" s="756"/>
      <c r="F43" s="756"/>
      <c r="G43" s="756"/>
      <c r="H43" s="756"/>
      <c r="I43" s="756"/>
      <c r="J43" s="756"/>
      <c r="K43" s="756"/>
      <c r="L43" s="753"/>
      <c r="M43" s="754"/>
      <c r="N43" s="753"/>
      <c r="O43" s="752"/>
    </row>
    <row r="44" spans="1:24" ht="16.149999999999999" customHeight="1">
      <c r="B44" s="756"/>
      <c r="C44" s="756" t="s">
        <v>542</v>
      </c>
      <c r="D44" s="756"/>
      <c r="E44" s="756"/>
      <c r="F44" s="756"/>
      <c r="G44" s="756"/>
      <c r="H44" s="756"/>
      <c r="I44" s="756"/>
      <c r="J44" s="756"/>
      <c r="K44" s="752"/>
      <c r="L44" s="753"/>
      <c r="M44" s="754"/>
      <c r="N44" s="753"/>
      <c r="O44" s="752"/>
    </row>
    <row r="45" spans="1:24" ht="16.149999999999999" customHeight="1">
      <c r="B45" s="756"/>
      <c r="C45" s="756"/>
      <c r="D45" s="756"/>
      <c r="E45" s="752"/>
      <c r="F45" s="752"/>
      <c r="G45" s="752"/>
      <c r="H45" s="752"/>
      <c r="I45" s="752"/>
      <c r="J45" s="752"/>
      <c r="K45" s="752"/>
      <c r="L45" s="753"/>
      <c r="M45" s="754"/>
      <c r="N45" s="753"/>
      <c r="O45" s="752"/>
    </row>
    <row r="46" spans="1:24" ht="16.149999999999999" customHeight="1">
      <c r="B46" s="751" t="s">
        <v>543</v>
      </c>
      <c r="C46" s="752" t="s">
        <v>544</v>
      </c>
      <c r="D46" s="752"/>
      <c r="E46" s="752"/>
      <c r="F46" s="752"/>
      <c r="G46" s="752"/>
      <c r="H46" s="752"/>
      <c r="I46" s="752"/>
      <c r="J46" s="752"/>
      <c r="K46" s="752"/>
      <c r="L46" s="753"/>
      <c r="M46" s="754"/>
      <c r="N46" s="753"/>
      <c r="O46" s="752"/>
    </row>
    <row r="47" spans="1:24" ht="16.149999999999999" customHeight="1">
      <c r="B47" s="756"/>
      <c r="C47" s="752" t="s">
        <v>545</v>
      </c>
      <c r="D47" s="752"/>
      <c r="E47" s="752"/>
      <c r="F47" s="752"/>
      <c r="G47" s="752"/>
      <c r="H47" s="752"/>
      <c r="I47" s="752"/>
      <c r="J47" s="752"/>
      <c r="K47" s="752"/>
      <c r="L47" s="753"/>
      <c r="M47" s="754"/>
      <c r="N47" s="753"/>
      <c r="O47" s="752"/>
    </row>
    <row r="48" spans="1:24" ht="16.149999999999999" customHeight="1">
      <c r="B48" s="756"/>
      <c r="C48" s="756" t="s">
        <v>546</v>
      </c>
      <c r="D48" s="756"/>
      <c r="E48" s="756"/>
      <c r="F48" s="756"/>
      <c r="G48" s="756"/>
      <c r="H48" s="756"/>
      <c r="I48" s="756"/>
      <c r="J48" s="752"/>
      <c r="K48" s="752"/>
      <c r="L48" s="753"/>
      <c r="M48" s="754"/>
      <c r="N48" s="753"/>
      <c r="O48" s="752"/>
    </row>
    <row r="49" spans="2:21" ht="16.149999999999999" customHeight="1">
      <c r="B49" s="756"/>
      <c r="C49" s="756" t="s">
        <v>547</v>
      </c>
      <c r="D49" s="756"/>
      <c r="E49" s="756"/>
      <c r="F49" s="752"/>
      <c r="G49" s="752"/>
      <c r="H49" s="752"/>
      <c r="I49" s="752"/>
      <c r="J49" s="752"/>
      <c r="K49" s="752"/>
      <c r="L49" s="753"/>
      <c r="M49" s="754"/>
      <c r="N49" s="753"/>
      <c r="O49" s="752"/>
    </row>
    <row r="50" spans="2:21" ht="16.149999999999999" customHeight="1">
      <c r="B50" s="756"/>
      <c r="C50" s="756" t="s">
        <v>548</v>
      </c>
      <c r="D50" s="756"/>
      <c r="E50" s="756"/>
      <c r="F50" s="752"/>
      <c r="G50" s="752"/>
      <c r="H50" s="752"/>
      <c r="I50" s="752"/>
      <c r="J50" s="752"/>
      <c r="K50" s="752"/>
      <c r="L50" s="753"/>
      <c r="M50" s="754"/>
      <c r="N50" s="753"/>
      <c r="O50" s="752"/>
    </row>
    <row r="51" spans="2:21" ht="16.149999999999999" customHeight="1">
      <c r="B51" s="756"/>
      <c r="C51" s="756"/>
      <c r="D51" s="756"/>
      <c r="E51" s="752"/>
      <c r="F51" s="752"/>
      <c r="G51" s="752"/>
      <c r="H51" s="752"/>
      <c r="I51" s="752"/>
      <c r="J51" s="752"/>
      <c r="K51" s="752"/>
      <c r="L51" s="753"/>
      <c r="M51" s="754"/>
      <c r="N51" s="753"/>
      <c r="O51" s="752"/>
    </row>
    <row r="52" spans="2:21" ht="16.149999999999999" customHeight="1">
      <c r="B52" s="756" t="s">
        <v>549</v>
      </c>
      <c r="C52" s="756"/>
      <c r="D52" s="756"/>
      <c r="E52" s="756"/>
      <c r="F52" s="756"/>
      <c r="G52" s="756"/>
      <c r="H52" s="756"/>
      <c r="I52" s="756"/>
      <c r="J52" s="756"/>
      <c r="K52" s="756"/>
      <c r="L52" s="756"/>
      <c r="M52" s="756"/>
      <c r="N52" s="756"/>
      <c r="O52" s="756"/>
    </row>
    <row r="53" spans="2:21" ht="16.149999999999999" customHeight="1">
      <c r="B53" s="756"/>
      <c r="C53" s="756" t="s">
        <v>550</v>
      </c>
      <c r="D53" s="756"/>
      <c r="E53" s="756"/>
      <c r="F53" s="756"/>
      <c r="G53" s="756"/>
      <c r="H53" s="752"/>
      <c r="I53" s="752"/>
      <c r="J53" s="752"/>
      <c r="K53" s="752"/>
      <c r="L53" s="753"/>
      <c r="M53" s="754"/>
      <c r="N53" s="753"/>
      <c r="O53" s="752"/>
    </row>
    <row r="54" spans="2:21" ht="16.149999999999999" customHeight="1">
      <c r="B54" s="756"/>
      <c r="C54" s="756" t="s">
        <v>551</v>
      </c>
      <c r="D54" s="756"/>
      <c r="E54" s="756"/>
      <c r="F54" s="756"/>
      <c r="G54" s="756"/>
      <c r="H54" s="756"/>
      <c r="I54" s="756"/>
      <c r="J54" s="756"/>
      <c r="K54" s="756"/>
      <c r="L54" s="756"/>
      <c r="M54" s="756"/>
      <c r="N54" s="753"/>
      <c r="O54" s="752"/>
    </row>
    <row r="55" spans="2:21" ht="16.149999999999999" customHeight="1">
      <c r="B55" s="756"/>
      <c r="C55" s="756"/>
      <c r="D55" s="756"/>
      <c r="E55" s="752"/>
      <c r="F55" s="752"/>
      <c r="G55" s="752"/>
      <c r="H55" s="752"/>
      <c r="I55" s="752"/>
      <c r="J55" s="752"/>
      <c r="K55" s="752"/>
      <c r="L55" s="753"/>
      <c r="M55" s="754"/>
      <c r="N55" s="753"/>
      <c r="O55" s="752"/>
    </row>
    <row r="56" spans="2:21" ht="16.149999999999999" customHeight="1">
      <c r="B56" s="756" t="s">
        <v>552</v>
      </c>
      <c r="C56" s="756"/>
      <c r="D56" s="756"/>
      <c r="E56" s="756"/>
      <c r="F56" s="756"/>
      <c r="G56" s="756"/>
      <c r="H56" s="756"/>
      <c r="I56" s="756"/>
      <c r="J56" s="756"/>
      <c r="K56" s="756"/>
      <c r="L56" s="756"/>
      <c r="M56" s="756"/>
      <c r="N56" s="756"/>
      <c r="O56" s="752"/>
    </row>
    <row r="57" spans="2:21" ht="16.149999999999999" customHeight="1">
      <c r="B57" s="756"/>
      <c r="C57" s="756" t="s">
        <v>553</v>
      </c>
      <c r="D57" s="756"/>
      <c r="E57" s="756"/>
      <c r="F57" s="756"/>
      <c r="G57" s="756"/>
      <c r="H57" s="756"/>
      <c r="I57" s="756"/>
      <c r="J57" s="756"/>
      <c r="K57" s="756"/>
      <c r="L57" s="756"/>
      <c r="M57" s="756"/>
      <c r="N57" s="756"/>
      <c r="O57" s="752"/>
    </row>
    <row r="58" spans="2:21" ht="16.149999999999999" customHeight="1">
      <c r="B58" s="756"/>
      <c r="C58" s="756" t="s">
        <v>554</v>
      </c>
      <c r="D58" s="756"/>
      <c r="E58" s="752"/>
      <c r="F58" s="752"/>
      <c r="G58" s="752"/>
      <c r="H58" s="752"/>
      <c r="I58" s="752"/>
      <c r="J58" s="752"/>
      <c r="K58" s="752"/>
      <c r="L58" s="753"/>
      <c r="M58" s="754"/>
      <c r="N58" s="753"/>
      <c r="O58" s="752"/>
    </row>
    <row r="59" spans="2:21" ht="16.149999999999999" customHeight="1">
      <c r="B59" s="756"/>
      <c r="C59" s="756" t="s">
        <v>555</v>
      </c>
      <c r="D59" s="756"/>
      <c r="E59" s="752"/>
      <c r="F59" s="752"/>
      <c r="G59" s="752"/>
      <c r="H59" s="752"/>
      <c r="I59" s="752"/>
      <c r="J59" s="752"/>
      <c r="K59" s="752"/>
      <c r="L59" s="753"/>
      <c r="M59" s="754"/>
      <c r="N59" s="753"/>
      <c r="O59" s="752"/>
    </row>
    <row r="60" spans="2:21" ht="16.149999999999999" customHeight="1">
      <c r="B60" s="757"/>
      <c r="C60" s="757"/>
      <c r="D60" s="757"/>
      <c r="E60" s="758"/>
      <c r="F60" s="758"/>
      <c r="G60" s="758"/>
      <c r="H60" s="758"/>
      <c r="I60" s="758"/>
      <c r="J60" s="758"/>
      <c r="K60" s="758"/>
      <c r="L60" s="759"/>
      <c r="M60" s="760"/>
      <c r="N60" s="759"/>
      <c r="O60" s="758"/>
      <c r="P60" s="736"/>
      <c r="Q60" s="736"/>
      <c r="R60" s="736"/>
      <c r="S60" s="736"/>
      <c r="T60" s="736"/>
      <c r="U60" s="738"/>
    </row>
    <row r="61" spans="2:21" ht="16.149999999999999" customHeight="1">
      <c r="B61" s="756" t="s">
        <v>556</v>
      </c>
      <c r="C61" s="756"/>
      <c r="D61" s="756"/>
      <c r="E61" s="756"/>
      <c r="F61" s="756"/>
      <c r="G61" s="756"/>
      <c r="H61" s="756"/>
      <c r="I61" s="752"/>
      <c r="J61" s="752"/>
      <c r="K61" s="752"/>
      <c r="L61" s="753"/>
      <c r="M61" s="754"/>
      <c r="N61" s="753"/>
      <c r="O61" s="752"/>
    </row>
    <row r="62" spans="2:21" ht="16.149999999999999" customHeight="1" thickBot="1">
      <c r="B62" s="761" t="s">
        <v>557</v>
      </c>
      <c r="C62" s="762"/>
      <c r="D62" s="761" t="s">
        <v>558</v>
      </c>
      <c r="E62" s="763"/>
      <c r="F62" s="763"/>
      <c r="G62" s="764"/>
      <c r="H62" s="764"/>
      <c r="I62" s="764"/>
      <c r="J62" s="761" t="s">
        <v>559</v>
      </c>
      <c r="K62" s="761"/>
      <c r="L62" s="765"/>
      <c r="M62" s="766"/>
      <c r="N62" s="765"/>
      <c r="O62" s="763"/>
      <c r="P62" s="767" t="s">
        <v>560</v>
      </c>
      <c r="Q62" s="767"/>
      <c r="R62" s="768"/>
      <c r="S62" s="768"/>
      <c r="T62" s="768"/>
      <c r="U62" s="769"/>
    </row>
    <row r="63" spans="2:21" ht="16.149999999999999" customHeight="1" thickTop="1">
      <c r="B63" s="756" t="s">
        <v>561</v>
      </c>
      <c r="C63" s="756"/>
      <c r="D63" s="756" t="s">
        <v>562</v>
      </c>
      <c r="E63" s="756"/>
      <c r="F63" s="756"/>
      <c r="G63" s="770"/>
      <c r="H63" s="770"/>
      <c r="I63" s="770"/>
      <c r="J63" s="756" t="s">
        <v>563</v>
      </c>
      <c r="K63" s="756"/>
      <c r="L63" s="756"/>
      <c r="M63" s="754"/>
      <c r="N63" s="753"/>
      <c r="O63" s="752"/>
      <c r="P63" s="771" t="s">
        <v>564</v>
      </c>
      <c r="Q63" s="771"/>
      <c r="R63" s="772"/>
      <c r="S63" s="772"/>
      <c r="T63" s="772"/>
      <c r="U63" s="773"/>
    </row>
    <row r="64" spans="2:21" ht="16.149999999999999" customHeight="1">
      <c r="B64" s="756" t="s">
        <v>378</v>
      </c>
      <c r="C64" s="756"/>
      <c r="D64" s="756" t="s">
        <v>565</v>
      </c>
      <c r="E64" s="756"/>
      <c r="F64" s="756"/>
      <c r="G64" s="756"/>
      <c r="H64" s="770"/>
      <c r="I64" s="770"/>
      <c r="J64" s="756" t="s">
        <v>566</v>
      </c>
      <c r="K64" s="756"/>
      <c r="L64" s="756"/>
      <c r="M64" s="754"/>
      <c r="N64" s="753"/>
      <c r="O64" s="752"/>
      <c r="P64" s="771" t="s">
        <v>567</v>
      </c>
      <c r="Q64" s="771"/>
      <c r="R64" s="772"/>
      <c r="S64" s="772"/>
      <c r="T64" s="772"/>
      <c r="U64" s="773"/>
    </row>
    <row r="65" spans="2:21" ht="16.149999999999999" customHeight="1">
      <c r="B65" s="756" t="s">
        <v>568</v>
      </c>
      <c r="C65" s="756"/>
      <c r="D65" s="756" t="s">
        <v>569</v>
      </c>
      <c r="E65" s="756"/>
      <c r="F65" s="756"/>
      <c r="G65" s="756"/>
      <c r="H65" s="770"/>
      <c r="I65" s="770"/>
      <c r="J65" s="756" t="s">
        <v>570</v>
      </c>
      <c r="K65" s="756"/>
      <c r="L65" s="756"/>
      <c r="M65" s="754"/>
      <c r="N65" s="753"/>
      <c r="O65" s="752"/>
      <c r="P65" s="771" t="s">
        <v>571</v>
      </c>
      <c r="Q65" s="771"/>
      <c r="R65" s="772"/>
      <c r="S65" s="772"/>
      <c r="T65" s="772"/>
      <c r="U65" s="773"/>
    </row>
    <row r="66" spans="2:21" ht="16.149999999999999" customHeight="1">
      <c r="B66" s="756" t="s">
        <v>572</v>
      </c>
      <c r="C66" s="756"/>
      <c r="D66" s="756" t="s">
        <v>573</v>
      </c>
      <c r="E66" s="756"/>
      <c r="F66" s="756"/>
      <c r="G66" s="770"/>
      <c r="H66" s="770"/>
      <c r="I66" s="770"/>
      <c r="J66" s="756" t="s">
        <v>574</v>
      </c>
      <c r="K66" s="756"/>
      <c r="L66" s="756"/>
      <c r="M66" s="756"/>
      <c r="N66" s="753"/>
      <c r="O66" s="752"/>
      <c r="P66" s="771" t="s">
        <v>575</v>
      </c>
      <c r="Q66" s="771"/>
      <c r="R66" s="772"/>
      <c r="S66" s="772"/>
      <c r="T66" s="772"/>
      <c r="U66" s="773"/>
    </row>
    <row r="67" spans="2:21" ht="16.149999999999999" customHeight="1">
      <c r="B67" s="756" t="s">
        <v>576</v>
      </c>
      <c r="C67" s="756"/>
      <c r="D67" s="756" t="s">
        <v>577</v>
      </c>
      <c r="E67" s="756"/>
      <c r="F67" s="756"/>
      <c r="G67" s="770"/>
      <c r="H67" s="770"/>
      <c r="I67" s="770"/>
      <c r="J67" s="756" t="s">
        <v>578</v>
      </c>
      <c r="K67" s="756"/>
      <c r="L67" s="756"/>
      <c r="M67" s="756"/>
      <c r="N67" s="753"/>
      <c r="O67" s="752"/>
      <c r="P67" s="771" t="s">
        <v>579</v>
      </c>
      <c r="Q67" s="771"/>
      <c r="R67" s="772"/>
      <c r="S67" s="772"/>
      <c r="T67" s="772"/>
      <c r="U67" s="773"/>
    </row>
    <row r="68" spans="2:21" ht="16.149999999999999" customHeight="1">
      <c r="B68" s="756" t="s">
        <v>580</v>
      </c>
      <c r="C68" s="756"/>
      <c r="D68" s="756" t="s">
        <v>581</v>
      </c>
      <c r="E68" s="756"/>
      <c r="F68" s="756"/>
      <c r="G68" s="770"/>
      <c r="H68" s="770"/>
      <c r="I68" s="770"/>
      <c r="J68" s="756" t="s">
        <v>582</v>
      </c>
      <c r="K68" s="756"/>
      <c r="L68" s="756"/>
      <c r="M68" s="754"/>
      <c r="N68" s="753"/>
      <c r="O68" s="752"/>
      <c r="P68" s="771" t="s">
        <v>579</v>
      </c>
      <c r="Q68" s="771"/>
      <c r="R68" s="772"/>
      <c r="S68" s="772"/>
      <c r="T68" s="772"/>
      <c r="U68" s="773"/>
    </row>
    <row r="69" spans="2:21" ht="16.149999999999999" customHeight="1">
      <c r="B69" s="774" t="s">
        <v>583</v>
      </c>
      <c r="C69" s="756"/>
      <c r="D69" s="756" t="s">
        <v>584</v>
      </c>
      <c r="E69" s="756"/>
      <c r="F69" s="756"/>
      <c r="G69" s="756"/>
      <c r="H69" s="770"/>
      <c r="I69" s="770"/>
      <c r="J69" s="756" t="s">
        <v>585</v>
      </c>
      <c r="K69" s="756"/>
      <c r="L69" s="756"/>
      <c r="M69" s="754"/>
      <c r="N69" s="753"/>
      <c r="O69" s="752"/>
      <c r="P69" s="771" t="s">
        <v>586</v>
      </c>
      <c r="Q69" s="771"/>
      <c r="R69" s="772"/>
      <c r="S69" s="772"/>
      <c r="T69" s="772"/>
      <c r="U69" s="773"/>
    </row>
    <row r="70" spans="2:21" ht="16.149999999999999" customHeight="1">
      <c r="B70" s="756" t="s">
        <v>587</v>
      </c>
      <c r="C70" s="756"/>
      <c r="D70" s="756" t="s">
        <v>588</v>
      </c>
      <c r="E70" s="756"/>
      <c r="F70" s="752"/>
      <c r="G70" s="770"/>
      <c r="H70" s="770"/>
      <c r="I70" s="770"/>
      <c r="J70" s="756" t="s">
        <v>589</v>
      </c>
      <c r="K70" s="756"/>
      <c r="L70" s="756"/>
      <c r="M70" s="756"/>
      <c r="N70" s="756"/>
      <c r="O70" s="752"/>
      <c r="P70" s="771" t="s">
        <v>590</v>
      </c>
      <c r="Q70" s="771"/>
      <c r="R70" s="772"/>
      <c r="S70" s="772"/>
      <c r="T70" s="772"/>
      <c r="U70" s="773"/>
    </row>
    <row r="71" spans="2:21" ht="16.149999999999999" customHeight="1">
      <c r="B71" s="756" t="s">
        <v>591</v>
      </c>
      <c r="C71" s="756"/>
      <c r="D71" s="756" t="s">
        <v>592</v>
      </c>
      <c r="E71" s="752"/>
      <c r="F71" s="752"/>
      <c r="G71" s="770"/>
      <c r="H71" s="770"/>
      <c r="I71" s="770"/>
      <c r="J71" s="756" t="s">
        <v>593</v>
      </c>
      <c r="K71" s="756"/>
      <c r="L71" s="756"/>
      <c r="M71" s="756"/>
      <c r="N71" s="756"/>
      <c r="O71" s="756"/>
      <c r="P71" s="771" t="s">
        <v>594</v>
      </c>
      <c r="Q71" s="771"/>
      <c r="R71" s="772"/>
      <c r="S71" s="772"/>
      <c r="T71" s="772"/>
      <c r="U71" s="773"/>
    </row>
    <row r="72" spans="2:21" ht="16.149999999999999" customHeight="1">
      <c r="B72" s="756" t="s">
        <v>595</v>
      </c>
      <c r="C72" s="756"/>
      <c r="D72" s="756" t="s">
        <v>596</v>
      </c>
      <c r="E72" s="752"/>
      <c r="F72" s="752"/>
      <c r="G72" s="770"/>
      <c r="H72" s="770"/>
      <c r="I72" s="770"/>
      <c r="J72" s="756" t="s">
        <v>597</v>
      </c>
      <c r="K72" s="756"/>
      <c r="L72" s="756"/>
      <c r="M72" s="756"/>
      <c r="N72" s="756"/>
      <c r="O72" s="756"/>
      <c r="P72" s="771" t="s">
        <v>598</v>
      </c>
      <c r="Q72" s="771"/>
      <c r="R72" s="772"/>
      <c r="S72" s="772"/>
      <c r="T72" s="772"/>
      <c r="U72" s="773"/>
    </row>
    <row r="73" spans="2:21" ht="16.149999999999999" customHeight="1">
      <c r="B73" s="756" t="s">
        <v>599</v>
      </c>
      <c r="C73" s="756"/>
      <c r="D73" s="756" t="s">
        <v>600</v>
      </c>
      <c r="E73" s="752"/>
      <c r="F73" s="752"/>
      <c r="G73" s="770"/>
      <c r="H73" s="770"/>
      <c r="I73" s="770"/>
      <c r="J73" s="756" t="s">
        <v>601</v>
      </c>
      <c r="K73" s="756"/>
      <c r="L73" s="756"/>
      <c r="M73" s="756"/>
      <c r="N73" s="756"/>
      <c r="O73" s="756"/>
      <c r="P73" s="771" t="s">
        <v>602</v>
      </c>
      <c r="Q73" s="771"/>
      <c r="R73" s="772"/>
      <c r="S73" s="772"/>
      <c r="T73" s="772"/>
      <c r="U73" s="773"/>
    </row>
    <row r="74" spans="2:21" ht="16.149999999999999" customHeight="1">
      <c r="B74" s="756" t="s">
        <v>223</v>
      </c>
      <c r="C74" s="756"/>
      <c r="D74" s="756" t="s">
        <v>603</v>
      </c>
      <c r="E74" s="752"/>
      <c r="F74" s="752"/>
      <c r="G74" s="770"/>
      <c r="H74" s="770"/>
      <c r="I74" s="770"/>
      <c r="J74" s="756" t="s">
        <v>604</v>
      </c>
      <c r="K74" s="756"/>
      <c r="L74" s="756"/>
      <c r="M74" s="756"/>
      <c r="N74" s="756"/>
      <c r="O74" s="756"/>
      <c r="P74" s="771" t="s">
        <v>605</v>
      </c>
      <c r="Q74" s="771"/>
      <c r="R74" s="772"/>
      <c r="S74" s="772"/>
      <c r="T74" s="772"/>
      <c r="U74" s="773"/>
    </row>
    <row r="75" spans="2:21" ht="16.149999999999999" customHeight="1">
      <c r="B75" s="756" t="s">
        <v>606</v>
      </c>
      <c r="C75" s="756"/>
      <c r="D75" s="756" t="s">
        <v>607</v>
      </c>
      <c r="E75" s="756"/>
      <c r="F75" s="752"/>
      <c r="G75" s="770"/>
      <c r="H75" s="770"/>
      <c r="I75" s="770"/>
      <c r="J75" s="756" t="s">
        <v>608</v>
      </c>
      <c r="K75" s="756"/>
      <c r="L75" s="756"/>
      <c r="M75" s="756"/>
      <c r="N75" s="756"/>
      <c r="O75" s="752"/>
      <c r="P75" s="771" t="s">
        <v>609</v>
      </c>
      <c r="Q75" s="771"/>
      <c r="R75" s="772"/>
      <c r="S75" s="772"/>
      <c r="T75" s="772"/>
      <c r="U75" s="773"/>
    </row>
    <row r="76" spans="2:21" ht="16.149999999999999" customHeight="1">
      <c r="B76" s="756" t="s">
        <v>610</v>
      </c>
      <c r="C76" s="756"/>
      <c r="D76" s="756" t="s">
        <v>611</v>
      </c>
      <c r="E76" s="752"/>
      <c r="F76" s="752"/>
      <c r="G76" s="770"/>
      <c r="H76" s="770"/>
      <c r="I76" s="770"/>
      <c r="J76" s="756" t="s">
        <v>612</v>
      </c>
      <c r="K76" s="756"/>
      <c r="L76" s="756"/>
      <c r="M76" s="756"/>
      <c r="N76" s="756"/>
      <c r="O76" s="752"/>
      <c r="P76" s="771" t="s">
        <v>613</v>
      </c>
      <c r="Q76" s="771"/>
      <c r="R76" s="772"/>
      <c r="S76" s="772"/>
      <c r="T76" s="772"/>
      <c r="U76" s="773"/>
    </row>
    <row r="77" spans="2:21" ht="16.149999999999999" customHeight="1">
      <c r="B77" s="774" t="s">
        <v>384</v>
      </c>
      <c r="C77" s="756"/>
      <c r="D77" s="756" t="s">
        <v>614</v>
      </c>
      <c r="E77" s="752"/>
      <c r="F77" s="752"/>
      <c r="G77" s="770"/>
      <c r="H77" s="770"/>
      <c r="I77" s="770"/>
      <c r="J77" s="756" t="s">
        <v>615</v>
      </c>
      <c r="K77" s="756"/>
      <c r="L77" s="756"/>
      <c r="M77" s="756"/>
      <c r="N77" s="756"/>
      <c r="O77" s="752"/>
      <c r="P77" s="771" t="s">
        <v>616</v>
      </c>
      <c r="Q77" s="771"/>
      <c r="R77" s="772"/>
      <c r="S77" s="772"/>
      <c r="T77" s="772"/>
      <c r="U77" s="773"/>
    </row>
    <row r="78" spans="2:21" ht="16.149999999999999" customHeight="1">
      <c r="B78" s="775"/>
      <c r="C78" s="776"/>
      <c r="D78" s="777"/>
    </row>
    <row r="79" spans="2:21" ht="16.149999999999999" customHeight="1">
      <c r="B79" s="779" t="s">
        <v>617</v>
      </c>
      <c r="C79" s="779"/>
      <c r="D79" s="779"/>
      <c r="E79" s="779"/>
      <c r="F79" s="780"/>
      <c r="G79" s="780"/>
      <c r="H79" s="780"/>
      <c r="I79" s="780"/>
      <c r="J79" s="780"/>
      <c r="K79" s="780"/>
      <c r="L79" s="781"/>
      <c r="M79" s="780"/>
      <c r="N79" s="782"/>
      <c r="O79" s="780"/>
      <c r="P79" s="780"/>
      <c r="Q79" s="780"/>
      <c r="R79" s="780"/>
    </row>
    <row r="80" spans="2:21" ht="16.149999999999999" customHeight="1">
      <c r="B80" s="779" t="s">
        <v>618</v>
      </c>
      <c r="C80" s="779"/>
      <c r="D80" s="783" t="s">
        <v>619</v>
      </c>
      <c r="E80" s="783"/>
      <c r="F80" s="780"/>
      <c r="G80" s="780"/>
      <c r="H80" s="780"/>
      <c r="I80" s="780"/>
      <c r="J80" s="780"/>
      <c r="K80" s="780"/>
      <c r="L80" s="781"/>
      <c r="M80" s="780"/>
      <c r="N80" s="782"/>
      <c r="O80" s="780"/>
      <c r="P80" s="780"/>
      <c r="Q80" s="780"/>
      <c r="R80" s="780"/>
    </row>
    <row r="81" spans="2:18" ht="16.149999999999999" customHeight="1">
      <c r="B81" s="779"/>
      <c r="C81" s="779"/>
      <c r="D81" s="783" t="s">
        <v>620</v>
      </c>
      <c r="E81" s="783"/>
      <c r="F81" s="780"/>
      <c r="G81" s="780"/>
      <c r="H81" s="780"/>
      <c r="I81" s="780"/>
      <c r="J81" s="780"/>
      <c r="K81" s="780"/>
      <c r="L81" s="781"/>
      <c r="M81" s="780"/>
      <c r="N81" s="782"/>
      <c r="O81" s="780"/>
      <c r="P81" s="780"/>
      <c r="Q81" s="780"/>
      <c r="R81" s="780"/>
    </row>
    <row r="82" spans="2:18" ht="16.149999999999999" customHeight="1">
      <c r="B82" s="779"/>
      <c r="C82" s="779"/>
      <c r="D82" s="783" t="s">
        <v>621</v>
      </c>
      <c r="E82" s="783"/>
      <c r="F82" s="780"/>
      <c r="G82" s="780"/>
      <c r="H82" s="780"/>
      <c r="I82" s="780"/>
      <c r="J82" s="780"/>
      <c r="K82" s="780"/>
      <c r="L82" s="781"/>
      <c r="M82" s="780"/>
      <c r="N82" s="782"/>
      <c r="O82" s="780"/>
      <c r="P82" s="780"/>
      <c r="Q82" s="780"/>
      <c r="R82" s="780"/>
    </row>
    <row r="83" spans="2:18" ht="16.149999999999999" customHeight="1">
      <c r="B83" s="779"/>
      <c r="C83" s="779"/>
      <c r="D83" s="783" t="s">
        <v>622</v>
      </c>
      <c r="E83" s="783"/>
      <c r="F83" s="780"/>
      <c r="G83" s="780"/>
      <c r="H83" s="780"/>
      <c r="I83" s="780"/>
      <c r="J83" s="780"/>
      <c r="K83" s="780"/>
      <c r="L83" s="781"/>
      <c r="M83" s="780"/>
      <c r="N83" s="782"/>
      <c r="O83" s="780"/>
      <c r="P83" s="780"/>
      <c r="Q83" s="780"/>
      <c r="R83" s="780"/>
    </row>
    <row r="84" spans="2:18" ht="16.149999999999999" customHeight="1">
      <c r="B84" s="779"/>
      <c r="C84" s="779"/>
      <c r="D84" s="779"/>
      <c r="E84" s="779"/>
      <c r="F84" s="780"/>
      <c r="G84" s="780"/>
      <c r="H84" s="780"/>
      <c r="I84" s="780"/>
      <c r="J84" s="780"/>
      <c r="K84" s="780"/>
      <c r="L84" s="781"/>
      <c r="M84" s="780"/>
      <c r="N84" s="782"/>
      <c r="O84" s="780"/>
      <c r="P84" s="780"/>
      <c r="Q84" s="780"/>
      <c r="R84" s="780"/>
    </row>
    <row r="85" spans="2:18" ht="16.149999999999999" customHeight="1">
      <c r="B85" s="779" t="s">
        <v>623</v>
      </c>
      <c r="C85" s="779"/>
      <c r="D85" s="779"/>
      <c r="E85" s="779"/>
      <c r="F85" s="780"/>
      <c r="G85" s="780"/>
      <c r="H85" s="780"/>
      <c r="I85" s="780"/>
      <c r="J85" s="780"/>
      <c r="K85" s="780"/>
      <c r="L85" s="781"/>
      <c r="M85" s="780"/>
      <c r="N85" s="782"/>
      <c r="O85" s="780"/>
      <c r="P85" s="780"/>
      <c r="Q85" s="780"/>
      <c r="R85" s="780"/>
    </row>
    <row r="86" spans="2:18" ht="16.149999999999999" customHeight="1">
      <c r="B86" s="779"/>
      <c r="C86" s="779"/>
      <c r="D86" s="779"/>
      <c r="E86" s="779"/>
      <c r="F86" s="780"/>
      <c r="G86" s="780"/>
      <c r="H86" s="780"/>
      <c r="I86" s="780"/>
      <c r="J86" s="780"/>
      <c r="K86" s="780"/>
      <c r="L86" s="781"/>
      <c r="M86" s="780"/>
      <c r="N86" s="782"/>
      <c r="O86" s="780"/>
      <c r="P86" s="780"/>
      <c r="Q86" s="780"/>
      <c r="R86" s="780"/>
    </row>
    <row r="87" spans="2:18" ht="16.149999999999999" customHeight="1">
      <c r="B87" s="784" t="s">
        <v>624</v>
      </c>
      <c r="C87" s="785" t="s">
        <v>625</v>
      </c>
      <c r="D87" s="782"/>
      <c r="E87" s="780"/>
      <c r="F87" s="780"/>
      <c r="G87" s="780"/>
      <c r="H87" s="780"/>
      <c r="I87" s="780"/>
      <c r="J87" s="780"/>
      <c r="K87" s="780"/>
      <c r="L87" s="781"/>
      <c r="M87" s="780"/>
      <c r="N87" s="782"/>
      <c r="O87" s="780"/>
      <c r="P87" s="780"/>
      <c r="Q87" s="780"/>
      <c r="R87" s="780"/>
    </row>
    <row r="88" spans="2:18" ht="16.149999999999999" customHeight="1">
      <c r="B88" s="786"/>
      <c r="C88" s="785"/>
      <c r="D88" s="782"/>
      <c r="E88" s="780"/>
      <c r="F88" s="780"/>
      <c r="G88" s="780"/>
      <c r="H88" s="780"/>
      <c r="I88" s="780"/>
      <c r="J88" s="780"/>
      <c r="K88" s="780"/>
      <c r="L88" s="781"/>
      <c r="M88" s="780"/>
      <c r="N88" s="782"/>
      <c r="O88" s="780"/>
      <c r="P88" s="780"/>
      <c r="Q88" s="780"/>
      <c r="R88" s="780"/>
    </row>
    <row r="89" spans="2:18" ht="16.149999999999999" customHeight="1">
      <c r="B89" s="784" t="s">
        <v>626</v>
      </c>
      <c r="C89" s="785" t="s">
        <v>627</v>
      </c>
      <c r="D89" s="782"/>
      <c r="E89" s="780"/>
      <c r="F89" s="780"/>
      <c r="G89" s="780"/>
      <c r="H89" s="780"/>
      <c r="I89" s="780"/>
      <c r="J89" s="780"/>
      <c r="K89" s="780"/>
      <c r="L89" s="781"/>
      <c r="M89" s="780"/>
      <c r="N89" s="782"/>
      <c r="O89" s="780"/>
      <c r="P89" s="780"/>
      <c r="Q89" s="780"/>
      <c r="R89" s="780"/>
    </row>
    <row r="90" spans="2:18" ht="16.149999999999999" customHeight="1">
      <c r="B90" s="786"/>
      <c r="C90" s="785" t="s">
        <v>628</v>
      </c>
      <c r="D90" s="782"/>
      <c r="E90" s="780"/>
      <c r="F90" s="780"/>
      <c r="G90" s="780"/>
      <c r="H90" s="780"/>
      <c r="I90" s="780"/>
      <c r="J90" s="780"/>
      <c r="K90" s="780"/>
      <c r="L90" s="781"/>
      <c r="M90" s="780"/>
      <c r="N90" s="782"/>
      <c r="O90" s="780"/>
      <c r="P90" s="780"/>
      <c r="Q90" s="780"/>
      <c r="R90" s="780"/>
    </row>
    <row r="91" spans="2:18" ht="16.149999999999999" customHeight="1">
      <c r="B91" s="786"/>
      <c r="C91" s="785" t="s">
        <v>629</v>
      </c>
      <c r="D91" s="782"/>
      <c r="E91" s="780"/>
      <c r="F91" s="780"/>
      <c r="G91" s="780"/>
      <c r="H91" s="780"/>
      <c r="I91" s="780"/>
      <c r="J91" s="780"/>
      <c r="K91" s="780"/>
      <c r="L91" s="781"/>
      <c r="M91" s="780"/>
      <c r="N91" s="782"/>
      <c r="O91" s="780"/>
      <c r="P91" s="780"/>
      <c r="Q91" s="780"/>
      <c r="R91" s="780"/>
    </row>
    <row r="92" spans="2:18" ht="16.149999999999999" customHeight="1">
      <c r="B92" s="786"/>
      <c r="C92" s="785"/>
      <c r="D92" s="782"/>
      <c r="E92" s="780"/>
      <c r="F92" s="780"/>
      <c r="G92" s="780"/>
      <c r="H92" s="780"/>
      <c r="I92" s="780"/>
      <c r="J92" s="780"/>
      <c r="K92" s="780"/>
      <c r="L92" s="781"/>
      <c r="M92" s="780"/>
      <c r="N92" s="782"/>
      <c r="O92" s="780"/>
      <c r="P92" s="780"/>
      <c r="Q92" s="780"/>
      <c r="R92" s="780"/>
    </row>
    <row r="93" spans="2:18" ht="16.149999999999999" customHeight="1">
      <c r="B93" s="786" t="s">
        <v>630</v>
      </c>
      <c r="C93" s="785"/>
      <c r="D93" s="782"/>
      <c r="E93" s="780"/>
      <c r="F93" s="780"/>
      <c r="G93" s="780"/>
      <c r="H93" s="780"/>
      <c r="I93" s="780"/>
      <c r="J93" s="780"/>
      <c r="K93" s="780"/>
      <c r="L93" s="781"/>
      <c r="M93" s="780"/>
      <c r="N93" s="782"/>
      <c r="O93" s="780"/>
      <c r="P93" s="780"/>
      <c r="Q93" s="780"/>
      <c r="R93" s="780"/>
    </row>
    <row r="94" spans="2:18" ht="16.149999999999999" customHeight="1">
      <c r="B94" s="786"/>
      <c r="C94" s="785" t="s">
        <v>631</v>
      </c>
      <c r="D94" s="782"/>
      <c r="E94" s="780"/>
      <c r="F94" s="780"/>
      <c r="G94" s="780"/>
      <c r="H94" s="780"/>
      <c r="I94" s="780"/>
      <c r="J94" s="780"/>
      <c r="K94" s="780"/>
      <c r="L94" s="781"/>
      <c r="M94" s="780"/>
      <c r="N94" s="782"/>
      <c r="O94" s="780"/>
      <c r="P94" s="780"/>
      <c r="Q94" s="780"/>
      <c r="R94" s="780"/>
    </row>
    <row r="95" spans="2:18" ht="16.149999999999999" customHeight="1"/>
    <row r="96" spans="2:18" ht="16.149999999999999" customHeight="1"/>
    <row r="97" ht="16.149999999999999" customHeight="1"/>
    <row r="98" ht="16.149999999999999" customHeight="1"/>
    <row r="99" ht="16.149999999999999" customHeight="1"/>
    <row r="100" ht="16.149999999999999" customHeight="1"/>
    <row r="101" ht="16.149999999999999" customHeight="1"/>
    <row r="102" ht="16.149999999999999" customHeight="1"/>
    <row r="103" ht="16.149999999999999" customHeight="1"/>
  </sheetData>
  <printOptions gridLines="1"/>
  <pageMargins left="0.5" right="0.2" top="1" bottom="0.3" header="0.75" footer="0.25"/>
  <pageSetup orientation="landscape" horizontalDpi="4294967292" verticalDpi="4294967292"/>
  <headerFooter alignWithMargins="0">
    <oddHeader>&amp;C&amp;"Times New Roman Bold,Regular"&amp;12Seedling Testing of 2013-14 Nurseries   Page &amp;P of &amp;N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3" sqref="D33"/>
    </sheetView>
  </sheetViews>
  <sheetFormatPr defaultRowHeight="12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showGridLine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35" sqref="C35"/>
    </sheetView>
  </sheetViews>
  <sheetFormatPr defaultColWidth="9.140625" defaultRowHeight="11.25"/>
  <cols>
    <col min="1" max="1" width="9.140625" style="951"/>
    <col min="2" max="2" width="18.140625" style="951" customWidth="1"/>
    <col min="3" max="3" width="9.140625" style="951"/>
    <col min="4" max="4" width="4.42578125" style="951" customWidth="1"/>
    <col min="5" max="12" width="9.140625" style="951"/>
    <col min="13" max="13" width="9.7109375" style="951" customWidth="1"/>
    <col min="14" max="16384" width="9.140625" style="951"/>
  </cols>
  <sheetData>
    <row r="1" spans="1:18">
      <c r="A1" s="948" t="s">
        <v>5</v>
      </c>
      <c r="B1" s="949" t="s">
        <v>758</v>
      </c>
      <c r="C1" s="949"/>
      <c r="D1" s="949"/>
      <c r="E1" s="949"/>
      <c r="F1" s="949"/>
      <c r="G1" s="949" t="s">
        <v>6</v>
      </c>
      <c r="H1" s="949" t="s">
        <v>759</v>
      </c>
      <c r="I1" s="949"/>
      <c r="J1" s="949"/>
      <c r="K1" s="949"/>
      <c r="L1" s="949"/>
      <c r="M1" s="949"/>
      <c r="N1" s="949"/>
      <c r="O1" s="949"/>
      <c r="P1" s="949"/>
      <c r="Q1" s="949"/>
      <c r="R1" s="950"/>
    </row>
    <row r="2" spans="1:18">
      <c r="A2" s="948" t="s">
        <v>7</v>
      </c>
      <c r="B2" s="952">
        <v>3</v>
      </c>
      <c r="C2" s="953" t="s">
        <v>8</v>
      </c>
      <c r="D2" s="953"/>
      <c r="E2" s="953"/>
      <c r="F2" s="953" t="s">
        <v>760</v>
      </c>
      <c r="G2" s="953"/>
      <c r="H2" s="953" t="s">
        <v>761</v>
      </c>
      <c r="I2" s="953"/>
      <c r="J2" s="954"/>
      <c r="K2" s="953" t="s">
        <v>9</v>
      </c>
      <c r="L2" s="954">
        <v>9.5</v>
      </c>
      <c r="M2" s="953"/>
      <c r="N2" s="953"/>
      <c r="O2" s="953"/>
      <c r="P2" s="953"/>
      <c r="Q2" s="953"/>
      <c r="R2" s="955"/>
    </row>
    <row r="3" spans="1:18">
      <c r="A3" s="956" t="s">
        <v>10</v>
      </c>
      <c r="B3" s="953" t="s">
        <v>762</v>
      </c>
      <c r="C3" s="953"/>
      <c r="D3" s="953"/>
      <c r="E3" s="953" t="s">
        <v>11</v>
      </c>
      <c r="F3" s="953" t="s">
        <v>763</v>
      </c>
      <c r="G3" s="953"/>
      <c r="H3" s="953"/>
      <c r="I3" s="953"/>
      <c r="J3" s="953" t="s">
        <v>12</v>
      </c>
      <c r="K3" s="953" t="s">
        <v>764</v>
      </c>
      <c r="L3" s="953"/>
      <c r="M3" s="953"/>
      <c r="N3" s="953"/>
      <c r="O3" s="953"/>
      <c r="P3" s="953"/>
      <c r="Q3" s="953"/>
      <c r="R3" s="955"/>
    </row>
    <row r="4" spans="1:18">
      <c r="A4" s="957" t="s">
        <v>13</v>
      </c>
      <c r="B4" s="953"/>
      <c r="C4" s="953"/>
      <c r="D4" s="953"/>
      <c r="E4" s="955"/>
      <c r="F4" s="958">
        <v>10.1</v>
      </c>
      <c r="G4" s="959">
        <v>11</v>
      </c>
      <c r="H4" s="959">
        <v>11</v>
      </c>
      <c r="I4" s="959">
        <v>3.5</v>
      </c>
      <c r="J4" s="959"/>
      <c r="K4" s="959">
        <v>10.7</v>
      </c>
      <c r="L4" s="959"/>
      <c r="M4" s="959"/>
      <c r="N4" s="959">
        <v>10.6</v>
      </c>
      <c r="O4" s="955"/>
      <c r="P4" s="955"/>
      <c r="Q4" s="955"/>
      <c r="R4" s="955"/>
    </row>
    <row r="5" spans="1:18">
      <c r="A5" s="960" t="s">
        <v>14</v>
      </c>
      <c r="B5" s="961" t="s">
        <v>15</v>
      </c>
      <c r="C5" s="962" t="s">
        <v>16</v>
      </c>
      <c r="D5" s="962"/>
      <c r="E5" s="962" t="s">
        <v>17</v>
      </c>
      <c r="F5" s="962" t="s">
        <v>245</v>
      </c>
      <c r="G5" s="962" t="s">
        <v>246</v>
      </c>
      <c r="H5" s="962" t="s">
        <v>247</v>
      </c>
      <c r="I5" s="962" t="s">
        <v>248</v>
      </c>
      <c r="J5" s="962" t="s">
        <v>249</v>
      </c>
      <c r="K5" s="962" t="s">
        <v>250</v>
      </c>
      <c r="L5" s="962" t="s">
        <v>251</v>
      </c>
      <c r="M5" s="963" t="s">
        <v>252</v>
      </c>
      <c r="N5" s="1351" t="s">
        <v>253</v>
      </c>
      <c r="O5" s="1352"/>
      <c r="P5" s="962" t="s">
        <v>145</v>
      </c>
      <c r="Q5" s="962" t="s">
        <v>31</v>
      </c>
      <c r="R5" s="963" t="s">
        <v>276</v>
      </c>
    </row>
    <row r="6" spans="1:18">
      <c r="A6" s="960" t="s">
        <v>18</v>
      </c>
      <c r="B6" s="961" t="s">
        <v>19</v>
      </c>
      <c r="C6" s="962"/>
      <c r="D6" s="961"/>
      <c r="E6" s="962" t="s">
        <v>20</v>
      </c>
      <c r="F6" s="962" t="s">
        <v>21</v>
      </c>
      <c r="G6" s="962"/>
      <c r="H6" s="962"/>
      <c r="I6" s="962" t="s">
        <v>254</v>
      </c>
      <c r="J6" s="962" t="s">
        <v>255</v>
      </c>
      <c r="K6" s="962" t="s">
        <v>256</v>
      </c>
      <c r="L6" s="962" t="s">
        <v>256</v>
      </c>
      <c r="M6" s="964" t="s">
        <v>256</v>
      </c>
      <c r="N6" s="962" t="s">
        <v>257</v>
      </c>
      <c r="O6" s="962" t="s">
        <v>258</v>
      </c>
      <c r="P6" s="962" t="s">
        <v>259</v>
      </c>
      <c r="Q6" s="965" t="s">
        <v>32</v>
      </c>
      <c r="R6" s="966" t="s">
        <v>32</v>
      </c>
    </row>
    <row r="7" spans="1:18">
      <c r="A7" s="960"/>
      <c r="B7" s="961"/>
      <c r="C7" s="962"/>
      <c r="D7" s="964" t="s">
        <v>26</v>
      </c>
      <c r="E7" s="962"/>
      <c r="F7" s="962"/>
      <c r="G7" s="962"/>
      <c r="H7" s="961"/>
      <c r="I7" s="961"/>
      <c r="J7" s="961"/>
      <c r="K7" s="961"/>
      <c r="L7" s="961"/>
      <c r="M7" s="961"/>
      <c r="N7" s="964" t="s">
        <v>260</v>
      </c>
      <c r="O7" s="962" t="s">
        <v>261</v>
      </c>
      <c r="P7" s="962"/>
      <c r="Q7" s="965" t="s">
        <v>33</v>
      </c>
      <c r="R7" s="966" t="s">
        <v>33</v>
      </c>
    </row>
    <row r="8" spans="1:18">
      <c r="A8" s="967"/>
      <c r="B8" s="968"/>
      <c r="C8" s="969" t="s">
        <v>22</v>
      </c>
      <c r="D8" s="969" t="s">
        <v>27</v>
      </c>
      <c r="E8" s="969" t="s">
        <v>23</v>
      </c>
      <c r="F8" s="969" t="s">
        <v>24</v>
      </c>
      <c r="G8" s="969" t="s">
        <v>262</v>
      </c>
      <c r="H8" s="969" t="s">
        <v>25</v>
      </c>
      <c r="I8" s="969" t="s">
        <v>25</v>
      </c>
      <c r="J8" s="970" t="s">
        <v>25</v>
      </c>
      <c r="K8" s="970" t="s">
        <v>25</v>
      </c>
      <c r="L8" s="970" t="s">
        <v>25</v>
      </c>
      <c r="M8" s="970" t="s">
        <v>25</v>
      </c>
      <c r="N8" s="970" t="s">
        <v>25</v>
      </c>
      <c r="O8" s="970" t="s">
        <v>25</v>
      </c>
      <c r="P8" s="970" t="s">
        <v>25</v>
      </c>
      <c r="Q8" s="970" t="s">
        <v>25</v>
      </c>
      <c r="R8" s="970" t="s">
        <v>25</v>
      </c>
    </row>
    <row r="9" spans="1:18" ht="12.95" customHeight="1">
      <c r="A9" s="971">
        <v>1</v>
      </c>
      <c r="B9" s="972" t="s">
        <v>0</v>
      </c>
      <c r="C9" s="958">
        <v>90.4</v>
      </c>
      <c r="D9" s="958">
        <v>24</v>
      </c>
      <c r="E9" s="973">
        <v>54.2</v>
      </c>
      <c r="F9" s="974"/>
      <c r="G9" s="975">
        <v>35</v>
      </c>
      <c r="H9" s="975">
        <v>0</v>
      </c>
      <c r="I9" s="975">
        <v>4.3</v>
      </c>
      <c r="J9" s="975"/>
      <c r="K9" s="975">
        <v>0</v>
      </c>
      <c r="L9" s="976"/>
      <c r="M9" s="977"/>
      <c r="N9" s="975">
        <v>2.25</v>
      </c>
      <c r="O9" s="978"/>
      <c r="P9" s="978"/>
      <c r="Q9" s="979"/>
      <c r="R9" s="980" t="s">
        <v>277</v>
      </c>
    </row>
    <row r="10" spans="1:18" ht="12.95" customHeight="1">
      <c r="A10" s="981">
        <v>2</v>
      </c>
      <c r="B10" s="982" t="s">
        <v>30</v>
      </c>
      <c r="C10" s="958">
        <v>106.4</v>
      </c>
      <c r="D10" s="958">
        <v>8</v>
      </c>
      <c r="E10" s="973">
        <v>56.4</v>
      </c>
      <c r="F10" s="974"/>
      <c r="G10" s="975">
        <v>33</v>
      </c>
      <c r="H10" s="975">
        <v>0</v>
      </c>
      <c r="I10" s="975">
        <v>3.8</v>
      </c>
      <c r="J10" s="975"/>
      <c r="K10" s="975">
        <v>1</v>
      </c>
      <c r="L10" s="976"/>
      <c r="M10" s="977"/>
      <c r="N10" s="975">
        <v>0.75</v>
      </c>
      <c r="O10" s="978"/>
      <c r="P10" s="978"/>
      <c r="Q10" s="979"/>
      <c r="R10" s="983" t="s">
        <v>278</v>
      </c>
    </row>
    <row r="11" spans="1:18" ht="12.95" customHeight="1">
      <c r="A11" s="981">
        <v>3</v>
      </c>
      <c r="B11" s="982" t="s">
        <v>35</v>
      </c>
      <c r="C11" s="958">
        <v>85.2</v>
      </c>
      <c r="D11" s="958">
        <v>30</v>
      </c>
      <c r="E11" s="973">
        <v>60.5</v>
      </c>
      <c r="F11" s="974"/>
      <c r="G11" s="975">
        <v>33</v>
      </c>
      <c r="H11" s="975">
        <v>0</v>
      </c>
      <c r="I11" s="975">
        <v>2.5</v>
      </c>
      <c r="J11" s="975"/>
      <c r="K11" s="975">
        <v>0</v>
      </c>
      <c r="L11" s="976"/>
      <c r="M11" s="977"/>
      <c r="N11" s="975">
        <v>1.75</v>
      </c>
      <c r="O11" s="978"/>
      <c r="P11" s="978"/>
      <c r="Q11" s="979"/>
      <c r="R11" s="983" t="s">
        <v>279</v>
      </c>
    </row>
    <row r="12" spans="1:18" ht="12.95" customHeight="1">
      <c r="A12" s="981">
        <v>4</v>
      </c>
      <c r="B12" s="982" t="s">
        <v>49</v>
      </c>
      <c r="C12" s="958">
        <v>95.8</v>
      </c>
      <c r="D12" s="958">
        <v>19</v>
      </c>
      <c r="E12" s="973">
        <v>58.3</v>
      </c>
      <c r="F12" s="974"/>
      <c r="G12" s="975">
        <v>33</v>
      </c>
      <c r="H12" s="975">
        <v>0</v>
      </c>
      <c r="I12" s="975">
        <v>4.3</v>
      </c>
      <c r="J12" s="975"/>
      <c r="K12" s="975">
        <v>0</v>
      </c>
      <c r="L12" s="976"/>
      <c r="M12" s="977"/>
      <c r="N12" s="975">
        <v>1.5</v>
      </c>
      <c r="O12" s="978"/>
      <c r="P12" s="978"/>
      <c r="Q12" s="979"/>
      <c r="R12" s="984"/>
    </row>
    <row r="13" spans="1:18" ht="12.95" customHeight="1">
      <c r="A13" s="981">
        <v>5</v>
      </c>
      <c r="B13" s="982" t="s">
        <v>39</v>
      </c>
      <c r="C13" s="958">
        <v>119.9</v>
      </c>
      <c r="D13" s="958">
        <v>1</v>
      </c>
      <c r="E13" s="973">
        <v>57</v>
      </c>
      <c r="F13" s="974"/>
      <c r="G13" s="975">
        <v>33</v>
      </c>
      <c r="H13" s="975">
        <v>0</v>
      </c>
      <c r="I13" s="975">
        <v>1</v>
      </c>
      <c r="J13" s="975"/>
      <c r="K13" s="975">
        <v>0</v>
      </c>
      <c r="L13" s="976"/>
      <c r="M13" s="977"/>
      <c r="N13" s="975">
        <v>2</v>
      </c>
      <c r="O13" s="978"/>
      <c r="P13" s="978"/>
      <c r="Q13" s="979"/>
      <c r="R13" s="984"/>
    </row>
    <row r="14" spans="1:18" ht="12.95" customHeight="1">
      <c r="A14" s="981">
        <v>6</v>
      </c>
      <c r="B14" s="982" t="s">
        <v>41</v>
      </c>
      <c r="C14" s="958">
        <v>104.5</v>
      </c>
      <c r="D14" s="958">
        <v>11</v>
      </c>
      <c r="E14" s="973">
        <v>59.8</v>
      </c>
      <c r="F14" s="974"/>
      <c r="G14" s="975">
        <v>33</v>
      </c>
      <c r="H14" s="975">
        <v>0</v>
      </c>
      <c r="I14" s="975">
        <v>2.8</v>
      </c>
      <c r="J14" s="975"/>
      <c r="K14" s="975">
        <v>0</v>
      </c>
      <c r="L14" s="976"/>
      <c r="M14" s="977"/>
      <c r="N14" s="975">
        <v>1.5</v>
      </c>
      <c r="O14" s="978"/>
      <c r="P14" s="978"/>
      <c r="Q14" s="979"/>
      <c r="R14" s="984"/>
    </row>
    <row r="15" spans="1:18" ht="12.95" customHeight="1">
      <c r="A15" s="981">
        <v>7</v>
      </c>
      <c r="B15" s="982" t="s">
        <v>44</v>
      </c>
      <c r="C15" s="958">
        <v>90</v>
      </c>
      <c r="D15" s="958">
        <v>25</v>
      </c>
      <c r="E15" s="973">
        <v>59.6</v>
      </c>
      <c r="F15" s="974"/>
      <c r="G15" s="975">
        <v>32</v>
      </c>
      <c r="H15" s="975">
        <v>0</v>
      </c>
      <c r="I15" s="975">
        <v>3</v>
      </c>
      <c r="J15" s="975"/>
      <c r="K15" s="975">
        <v>1</v>
      </c>
      <c r="L15" s="976"/>
      <c r="M15" s="977"/>
      <c r="N15" s="975">
        <v>1.5</v>
      </c>
      <c r="O15" s="978"/>
      <c r="P15" s="978"/>
      <c r="Q15" s="979"/>
      <c r="R15" s="984"/>
    </row>
    <row r="16" spans="1:18" ht="12.95" customHeight="1">
      <c r="A16" s="981">
        <v>8</v>
      </c>
      <c r="B16" s="982" t="s">
        <v>46</v>
      </c>
      <c r="C16" s="958">
        <v>106.7</v>
      </c>
      <c r="D16" s="958">
        <v>7</v>
      </c>
      <c r="E16" s="973">
        <v>61.1</v>
      </c>
      <c r="F16" s="974"/>
      <c r="G16" s="975">
        <v>34</v>
      </c>
      <c r="H16" s="975">
        <v>0</v>
      </c>
      <c r="I16" s="975">
        <v>3</v>
      </c>
      <c r="J16" s="975"/>
      <c r="K16" s="975">
        <v>3</v>
      </c>
      <c r="L16" s="976"/>
      <c r="M16" s="977"/>
      <c r="N16" s="975">
        <v>2.25</v>
      </c>
      <c r="O16" s="978"/>
      <c r="P16" s="978"/>
      <c r="Q16" s="979"/>
      <c r="R16" s="984"/>
    </row>
    <row r="17" spans="1:18" ht="12.95" customHeight="1">
      <c r="A17" s="981">
        <v>9</v>
      </c>
      <c r="B17" s="982" t="s">
        <v>52</v>
      </c>
      <c r="C17" s="958">
        <v>86.2</v>
      </c>
      <c r="D17" s="958">
        <v>29</v>
      </c>
      <c r="E17" s="973">
        <v>58.9</v>
      </c>
      <c r="F17" s="974"/>
      <c r="G17" s="975">
        <v>33</v>
      </c>
      <c r="H17" s="975">
        <v>0</v>
      </c>
      <c r="I17" s="975">
        <v>3.5</v>
      </c>
      <c r="J17" s="975"/>
      <c r="K17" s="975">
        <v>0</v>
      </c>
      <c r="L17" s="976"/>
      <c r="M17" s="977"/>
      <c r="N17" s="975">
        <v>1.75</v>
      </c>
      <c r="O17" s="978"/>
      <c r="P17" s="978"/>
      <c r="Q17" s="979"/>
      <c r="R17" s="984"/>
    </row>
    <row r="18" spans="1:18" ht="12.95" customHeight="1">
      <c r="A18" s="981">
        <v>10</v>
      </c>
      <c r="B18" s="982" t="s">
        <v>56</v>
      </c>
      <c r="C18" s="958">
        <v>88.5</v>
      </c>
      <c r="D18" s="958">
        <v>26</v>
      </c>
      <c r="E18" s="973">
        <v>60.8</v>
      </c>
      <c r="F18" s="974"/>
      <c r="G18" s="975">
        <v>33</v>
      </c>
      <c r="H18" s="975">
        <v>0</v>
      </c>
      <c r="I18" s="975">
        <v>2.5</v>
      </c>
      <c r="J18" s="975"/>
      <c r="K18" s="975">
        <v>8</v>
      </c>
      <c r="L18" s="976"/>
      <c r="M18" s="977"/>
      <c r="N18" s="975">
        <v>1.75</v>
      </c>
      <c r="O18" s="978"/>
      <c r="P18" s="978"/>
      <c r="Q18" s="979"/>
      <c r="R18" s="984"/>
    </row>
    <row r="19" spans="1:18" ht="12.95" customHeight="1">
      <c r="A19" s="981">
        <v>11</v>
      </c>
      <c r="B19" s="982" t="s">
        <v>58</v>
      </c>
      <c r="C19" s="958">
        <v>105.9</v>
      </c>
      <c r="D19" s="958">
        <v>10</v>
      </c>
      <c r="E19" s="973">
        <v>54.9</v>
      </c>
      <c r="F19" s="974"/>
      <c r="G19" s="975">
        <v>34</v>
      </c>
      <c r="H19" s="975">
        <v>0</v>
      </c>
      <c r="I19" s="975">
        <v>2.5</v>
      </c>
      <c r="J19" s="975"/>
      <c r="K19" s="975">
        <v>1</v>
      </c>
      <c r="L19" s="976"/>
      <c r="M19" s="977"/>
      <c r="N19" s="975">
        <v>2.25</v>
      </c>
      <c r="O19" s="978"/>
      <c r="P19" s="978"/>
      <c r="Q19" s="979"/>
      <c r="R19" s="984"/>
    </row>
    <row r="20" spans="1:18" ht="12.95" customHeight="1">
      <c r="A20" s="981">
        <v>12</v>
      </c>
      <c r="B20" s="982" t="s">
        <v>60</v>
      </c>
      <c r="C20" s="958">
        <v>96.2</v>
      </c>
      <c r="D20" s="958">
        <v>18</v>
      </c>
      <c r="E20" s="973">
        <v>57.7</v>
      </c>
      <c r="F20" s="974"/>
      <c r="G20" s="975">
        <v>35</v>
      </c>
      <c r="H20" s="975">
        <v>0</v>
      </c>
      <c r="I20" s="975">
        <v>2</v>
      </c>
      <c r="J20" s="975"/>
      <c r="K20" s="975">
        <v>0</v>
      </c>
      <c r="L20" s="976"/>
      <c r="M20" s="977"/>
      <c r="N20" s="975">
        <v>2</v>
      </c>
      <c r="O20" s="978"/>
      <c r="P20" s="978"/>
      <c r="Q20" s="979"/>
      <c r="R20" s="984"/>
    </row>
    <row r="21" spans="1:18" ht="12.95" customHeight="1">
      <c r="A21" s="981">
        <v>13</v>
      </c>
      <c r="B21" s="982" t="s">
        <v>62</v>
      </c>
      <c r="C21" s="958">
        <v>99.9</v>
      </c>
      <c r="D21" s="958">
        <v>15</v>
      </c>
      <c r="E21" s="973">
        <v>59.3</v>
      </c>
      <c r="F21" s="974"/>
      <c r="G21" s="975">
        <v>31</v>
      </c>
      <c r="H21" s="975">
        <v>0</v>
      </c>
      <c r="I21" s="975">
        <v>2</v>
      </c>
      <c r="J21" s="975"/>
      <c r="K21" s="975">
        <v>0</v>
      </c>
      <c r="L21" s="976"/>
      <c r="M21" s="977"/>
      <c r="N21" s="975">
        <v>3</v>
      </c>
      <c r="O21" s="978"/>
      <c r="P21" s="978"/>
      <c r="Q21" s="979"/>
      <c r="R21" s="984"/>
    </row>
    <row r="22" spans="1:18" ht="12.95" customHeight="1">
      <c r="A22" s="981">
        <v>14</v>
      </c>
      <c r="B22" s="982" t="s">
        <v>65</v>
      </c>
      <c r="C22" s="958">
        <v>112.3</v>
      </c>
      <c r="D22" s="958">
        <v>3</v>
      </c>
      <c r="E22" s="973">
        <v>58.3</v>
      </c>
      <c r="F22" s="974"/>
      <c r="G22" s="975">
        <v>33</v>
      </c>
      <c r="H22" s="975">
        <v>0</v>
      </c>
      <c r="I22" s="975">
        <v>2.5</v>
      </c>
      <c r="J22" s="975"/>
      <c r="K22" s="975">
        <v>0</v>
      </c>
      <c r="L22" s="976"/>
      <c r="M22" s="977"/>
      <c r="N22" s="975">
        <v>0.75</v>
      </c>
      <c r="O22" s="978"/>
      <c r="P22" s="978"/>
      <c r="Q22" s="979"/>
      <c r="R22" s="984"/>
    </row>
    <row r="23" spans="1:18" ht="12.95" customHeight="1">
      <c r="A23" s="981">
        <v>15</v>
      </c>
      <c r="B23" s="982" t="s">
        <v>67</v>
      </c>
      <c r="C23" s="958">
        <v>101.9</v>
      </c>
      <c r="D23" s="958">
        <v>12</v>
      </c>
      <c r="E23" s="973">
        <v>60.8</v>
      </c>
      <c r="F23" s="974"/>
      <c r="G23" s="975">
        <v>33</v>
      </c>
      <c r="H23" s="975">
        <v>0</v>
      </c>
      <c r="I23" s="975">
        <v>3.3</v>
      </c>
      <c r="J23" s="975"/>
      <c r="K23" s="975">
        <v>0</v>
      </c>
      <c r="L23" s="976"/>
      <c r="M23" s="977"/>
      <c r="N23" s="975">
        <v>2.4</v>
      </c>
      <c r="O23" s="978"/>
      <c r="P23" s="978"/>
      <c r="Q23" s="979"/>
      <c r="R23" s="984"/>
    </row>
    <row r="24" spans="1:18" ht="12.95" customHeight="1">
      <c r="A24" s="981">
        <v>16</v>
      </c>
      <c r="B24" s="982" t="s">
        <v>69</v>
      </c>
      <c r="C24" s="958">
        <v>107.8</v>
      </c>
      <c r="D24" s="958">
        <v>6</v>
      </c>
      <c r="E24" s="973">
        <v>58</v>
      </c>
      <c r="F24" s="974"/>
      <c r="G24" s="975">
        <v>33</v>
      </c>
      <c r="H24" s="975">
        <v>0</v>
      </c>
      <c r="I24" s="975">
        <v>1.3</v>
      </c>
      <c r="J24" s="975"/>
      <c r="K24" s="975">
        <v>0</v>
      </c>
      <c r="L24" s="976"/>
      <c r="M24" s="977"/>
      <c r="N24" s="975">
        <v>2</v>
      </c>
      <c r="O24" s="978"/>
      <c r="P24" s="978"/>
      <c r="Q24" s="979"/>
      <c r="R24" s="984"/>
    </row>
    <row r="25" spans="1:18" ht="12.95" customHeight="1">
      <c r="A25" s="981">
        <v>17</v>
      </c>
      <c r="B25" s="982" t="s">
        <v>70</v>
      </c>
      <c r="C25" s="958">
        <v>97.7</v>
      </c>
      <c r="D25" s="958">
        <v>16</v>
      </c>
      <c r="E25" s="973">
        <v>58.4</v>
      </c>
      <c r="F25" s="974"/>
      <c r="G25" s="975">
        <v>31</v>
      </c>
      <c r="H25" s="975">
        <v>0</v>
      </c>
      <c r="I25" s="975">
        <v>1</v>
      </c>
      <c r="J25" s="975"/>
      <c r="K25" s="975">
        <v>0</v>
      </c>
      <c r="L25" s="976"/>
      <c r="M25" s="977"/>
      <c r="N25" s="975">
        <v>2</v>
      </c>
      <c r="O25" s="978"/>
      <c r="P25" s="978"/>
      <c r="Q25" s="979"/>
      <c r="R25" s="984"/>
    </row>
    <row r="26" spans="1:18" ht="12.95" customHeight="1">
      <c r="A26" s="981">
        <v>18</v>
      </c>
      <c r="B26" s="982" t="s">
        <v>73</v>
      </c>
      <c r="C26" s="958">
        <v>108.4</v>
      </c>
      <c r="D26" s="958">
        <v>5</v>
      </c>
      <c r="E26" s="973">
        <v>59.6</v>
      </c>
      <c r="F26" s="974"/>
      <c r="G26" s="975">
        <v>33</v>
      </c>
      <c r="H26" s="975">
        <v>0</v>
      </c>
      <c r="I26" s="975">
        <v>1.8</v>
      </c>
      <c r="J26" s="975"/>
      <c r="K26" s="975">
        <v>0</v>
      </c>
      <c r="L26" s="976"/>
      <c r="M26" s="977"/>
      <c r="N26" s="975">
        <v>3</v>
      </c>
      <c r="O26" s="978"/>
      <c r="P26" s="978"/>
      <c r="Q26" s="979"/>
      <c r="R26" s="984"/>
    </row>
    <row r="27" spans="1:18" ht="12.95" customHeight="1">
      <c r="A27" s="981">
        <v>19</v>
      </c>
      <c r="B27" s="982" t="s">
        <v>75</v>
      </c>
      <c r="C27" s="958">
        <v>109.8</v>
      </c>
      <c r="D27" s="958">
        <v>4</v>
      </c>
      <c r="E27" s="973">
        <v>58.7</v>
      </c>
      <c r="F27" s="974"/>
      <c r="G27" s="975">
        <v>36</v>
      </c>
      <c r="H27" s="975">
        <v>0</v>
      </c>
      <c r="I27" s="975">
        <v>1.5</v>
      </c>
      <c r="J27" s="975"/>
      <c r="K27" s="975">
        <v>0</v>
      </c>
      <c r="L27" s="976"/>
      <c r="M27" s="977"/>
      <c r="N27" s="975">
        <v>2</v>
      </c>
      <c r="O27" s="978"/>
      <c r="P27" s="978"/>
      <c r="Q27" s="979"/>
      <c r="R27" s="984"/>
    </row>
    <row r="28" spans="1:18" ht="12.95" customHeight="1">
      <c r="A28" s="981">
        <v>20</v>
      </c>
      <c r="B28" s="982" t="s">
        <v>77</v>
      </c>
      <c r="C28" s="958">
        <v>95</v>
      </c>
      <c r="D28" s="958">
        <v>20</v>
      </c>
      <c r="E28" s="973">
        <v>59.6</v>
      </c>
      <c r="F28" s="974"/>
      <c r="G28" s="975">
        <v>33</v>
      </c>
      <c r="H28" s="975">
        <v>0</v>
      </c>
      <c r="I28" s="975">
        <v>3</v>
      </c>
      <c r="J28" s="975"/>
      <c r="K28" s="975">
        <v>0</v>
      </c>
      <c r="L28" s="976"/>
      <c r="M28" s="977"/>
      <c r="N28" s="975">
        <v>2.25</v>
      </c>
      <c r="O28" s="978"/>
      <c r="P28" s="978"/>
      <c r="Q28" s="979"/>
      <c r="R28" s="984"/>
    </row>
    <row r="29" spans="1:18" ht="12.95" customHeight="1">
      <c r="A29" s="981">
        <v>21</v>
      </c>
      <c r="B29" s="982" t="s">
        <v>80</v>
      </c>
      <c r="C29" s="958">
        <v>83.2</v>
      </c>
      <c r="D29" s="958">
        <v>31</v>
      </c>
      <c r="E29" s="973">
        <v>59.5</v>
      </c>
      <c r="F29" s="974"/>
      <c r="G29" s="975">
        <v>29</v>
      </c>
      <c r="H29" s="975">
        <v>0</v>
      </c>
      <c r="I29" s="975">
        <v>3.8</v>
      </c>
      <c r="J29" s="975"/>
      <c r="K29" s="975">
        <v>0</v>
      </c>
      <c r="L29" s="976"/>
      <c r="M29" s="977"/>
      <c r="N29" s="975">
        <v>1.5</v>
      </c>
      <c r="O29" s="978"/>
      <c r="P29" s="978"/>
      <c r="Q29" s="979"/>
      <c r="R29" s="984"/>
    </row>
    <row r="30" spans="1:18" ht="12.95" customHeight="1">
      <c r="A30" s="981">
        <v>22</v>
      </c>
      <c r="B30" s="982" t="s">
        <v>84</v>
      </c>
      <c r="C30" s="958">
        <v>100.1</v>
      </c>
      <c r="D30" s="958">
        <v>14</v>
      </c>
      <c r="E30" s="973">
        <v>60.8</v>
      </c>
      <c r="F30" s="974"/>
      <c r="G30" s="975">
        <v>32</v>
      </c>
      <c r="H30" s="975">
        <v>0</v>
      </c>
      <c r="I30" s="975">
        <v>2</v>
      </c>
      <c r="J30" s="975"/>
      <c r="K30" s="975">
        <v>0</v>
      </c>
      <c r="L30" s="976"/>
      <c r="M30" s="977"/>
      <c r="N30" s="975">
        <v>1.75</v>
      </c>
      <c r="O30" s="978"/>
      <c r="P30" s="978"/>
      <c r="Q30" s="979"/>
      <c r="R30" s="984"/>
    </row>
    <row r="31" spans="1:18" ht="12.95" customHeight="1">
      <c r="A31" s="981">
        <v>23</v>
      </c>
      <c r="B31" s="982" t="s">
        <v>86</v>
      </c>
      <c r="C31" s="958">
        <v>93.5</v>
      </c>
      <c r="D31" s="958">
        <v>22</v>
      </c>
      <c r="E31" s="973">
        <v>58.9</v>
      </c>
      <c r="F31" s="974"/>
      <c r="G31" s="975">
        <v>32</v>
      </c>
      <c r="H31" s="975">
        <v>0</v>
      </c>
      <c r="I31" s="975">
        <v>2.8</v>
      </c>
      <c r="J31" s="975"/>
      <c r="K31" s="975">
        <v>0</v>
      </c>
      <c r="L31" s="976"/>
      <c r="M31" s="977"/>
      <c r="N31" s="975">
        <v>3.75</v>
      </c>
      <c r="O31" s="978"/>
      <c r="P31" s="978"/>
      <c r="Q31" s="979"/>
      <c r="R31" s="984"/>
    </row>
    <row r="32" spans="1:18" ht="12.95" customHeight="1">
      <c r="A32" s="981">
        <v>24</v>
      </c>
      <c r="B32" s="982" t="s">
        <v>88</v>
      </c>
      <c r="C32" s="958">
        <v>82.2</v>
      </c>
      <c r="D32" s="958">
        <v>32</v>
      </c>
      <c r="E32" s="973">
        <v>56.3</v>
      </c>
      <c r="F32" s="974"/>
      <c r="G32" s="975">
        <v>31</v>
      </c>
      <c r="H32" s="975">
        <v>0</v>
      </c>
      <c r="I32" s="975">
        <v>4.3</v>
      </c>
      <c r="J32" s="975"/>
      <c r="K32" s="975">
        <v>0</v>
      </c>
      <c r="L32" s="976"/>
      <c r="M32" s="977"/>
      <c r="N32" s="975">
        <v>1.5</v>
      </c>
      <c r="O32" s="978"/>
      <c r="P32" s="978"/>
      <c r="Q32" s="979"/>
      <c r="R32" s="984"/>
    </row>
    <row r="33" spans="1:18" ht="12.95" customHeight="1">
      <c r="A33" s="981">
        <v>25</v>
      </c>
      <c r="B33" s="982" t="s">
        <v>91</v>
      </c>
      <c r="C33" s="958">
        <v>94.8</v>
      </c>
      <c r="D33" s="958">
        <v>21</v>
      </c>
      <c r="E33" s="973">
        <v>56.4</v>
      </c>
      <c r="F33" s="974"/>
      <c r="G33" s="975">
        <v>33</v>
      </c>
      <c r="H33" s="975">
        <v>0</v>
      </c>
      <c r="I33" s="975">
        <v>4</v>
      </c>
      <c r="J33" s="975"/>
      <c r="K33" s="975">
        <v>0</v>
      </c>
      <c r="L33" s="976"/>
      <c r="M33" s="977"/>
      <c r="N33" s="975">
        <v>2</v>
      </c>
      <c r="O33" s="978"/>
      <c r="P33" s="978"/>
      <c r="Q33" s="979"/>
      <c r="R33" s="984"/>
    </row>
    <row r="34" spans="1:18" ht="12.95" customHeight="1">
      <c r="A34" s="981">
        <v>26</v>
      </c>
      <c r="B34" s="982" t="s">
        <v>93</v>
      </c>
      <c r="C34" s="958">
        <v>87.5</v>
      </c>
      <c r="D34" s="958">
        <v>28</v>
      </c>
      <c r="E34" s="973">
        <v>56.6</v>
      </c>
      <c r="F34" s="974"/>
      <c r="G34" s="975">
        <v>32</v>
      </c>
      <c r="H34" s="975">
        <v>0</v>
      </c>
      <c r="I34" s="975">
        <v>3.5</v>
      </c>
      <c r="J34" s="975"/>
      <c r="K34" s="975">
        <v>0</v>
      </c>
      <c r="L34" s="976"/>
      <c r="M34" s="977"/>
      <c r="N34" s="975">
        <v>1.25</v>
      </c>
      <c r="O34" s="978"/>
      <c r="P34" s="978"/>
      <c r="Q34" s="979"/>
      <c r="R34" s="984"/>
    </row>
    <row r="35" spans="1:18" ht="12.95" customHeight="1">
      <c r="A35" s="981">
        <v>27</v>
      </c>
      <c r="B35" s="982" t="s">
        <v>95</v>
      </c>
      <c r="C35" s="958">
        <v>71.5</v>
      </c>
      <c r="D35" s="958">
        <v>33</v>
      </c>
      <c r="E35" s="973">
        <v>58.4</v>
      </c>
      <c r="F35" s="974"/>
      <c r="G35" s="975">
        <v>33</v>
      </c>
      <c r="H35" s="975">
        <v>0</v>
      </c>
      <c r="I35" s="975">
        <v>4.5</v>
      </c>
      <c r="J35" s="975"/>
      <c r="K35" s="975">
        <v>0</v>
      </c>
      <c r="L35" s="976"/>
      <c r="M35" s="977"/>
      <c r="N35" s="975">
        <v>2</v>
      </c>
      <c r="O35" s="978"/>
      <c r="P35" s="978"/>
      <c r="Q35" s="979"/>
      <c r="R35" s="984"/>
    </row>
    <row r="36" spans="1:18" ht="12.95" customHeight="1">
      <c r="A36" s="981">
        <v>28</v>
      </c>
      <c r="B36" s="982" t="s">
        <v>96</v>
      </c>
      <c r="C36" s="958">
        <v>87.6</v>
      </c>
      <c r="D36" s="958">
        <v>27</v>
      </c>
      <c r="E36" s="973">
        <v>57.7</v>
      </c>
      <c r="F36" s="974"/>
      <c r="G36" s="975">
        <v>34</v>
      </c>
      <c r="H36" s="975">
        <v>0</v>
      </c>
      <c r="I36" s="975">
        <v>2.8</v>
      </c>
      <c r="J36" s="975"/>
      <c r="K36" s="975">
        <v>0</v>
      </c>
      <c r="L36" s="976"/>
      <c r="M36" s="977"/>
      <c r="N36" s="975">
        <v>2.25</v>
      </c>
      <c r="O36" s="978"/>
      <c r="P36" s="978"/>
      <c r="Q36" s="979"/>
      <c r="R36" s="984"/>
    </row>
    <row r="37" spans="1:18" ht="12.95" customHeight="1">
      <c r="A37" s="981">
        <v>29</v>
      </c>
      <c r="B37" s="982" t="s">
        <v>99</v>
      </c>
      <c r="C37" s="958">
        <v>92.7</v>
      </c>
      <c r="D37" s="958">
        <v>23</v>
      </c>
      <c r="E37" s="973">
        <v>58.6</v>
      </c>
      <c r="F37" s="974"/>
      <c r="G37" s="975">
        <v>36</v>
      </c>
      <c r="H37" s="975">
        <v>0</v>
      </c>
      <c r="I37" s="975">
        <v>3.3</v>
      </c>
      <c r="J37" s="975"/>
      <c r="K37" s="975">
        <v>0</v>
      </c>
      <c r="L37" s="976"/>
      <c r="M37" s="977"/>
      <c r="N37" s="975">
        <v>2.5</v>
      </c>
      <c r="O37" s="978"/>
      <c r="P37" s="978"/>
      <c r="Q37" s="979"/>
      <c r="R37" s="984"/>
    </row>
    <row r="38" spans="1:18" ht="12.95" customHeight="1">
      <c r="A38" s="981">
        <v>30</v>
      </c>
      <c r="B38" s="982" t="s">
        <v>101</v>
      </c>
      <c r="C38" s="958">
        <v>96.9</v>
      </c>
      <c r="D38" s="958">
        <v>17</v>
      </c>
      <c r="E38" s="973">
        <v>60.4</v>
      </c>
      <c r="F38" s="974"/>
      <c r="G38" s="975">
        <v>38</v>
      </c>
      <c r="H38" s="975">
        <v>0</v>
      </c>
      <c r="I38" s="975">
        <v>1.8</v>
      </c>
      <c r="J38" s="975"/>
      <c r="K38" s="975">
        <v>0</v>
      </c>
      <c r="L38" s="976"/>
      <c r="M38" s="977"/>
      <c r="N38" s="975">
        <v>2.25</v>
      </c>
      <c r="O38" s="978"/>
      <c r="P38" s="978"/>
      <c r="Q38" s="979"/>
      <c r="R38" s="984"/>
    </row>
    <row r="39" spans="1:18" ht="12.95" customHeight="1">
      <c r="A39" s="981">
        <v>31</v>
      </c>
      <c r="B39" s="982" t="s">
        <v>103</v>
      </c>
      <c r="C39" s="958">
        <v>101.5</v>
      </c>
      <c r="D39" s="958">
        <v>13</v>
      </c>
      <c r="E39" s="973">
        <v>58.3</v>
      </c>
      <c r="F39" s="974"/>
      <c r="G39" s="975">
        <v>31</v>
      </c>
      <c r="H39" s="975">
        <v>0</v>
      </c>
      <c r="I39" s="975">
        <v>1.8</v>
      </c>
      <c r="J39" s="975"/>
      <c r="K39" s="975">
        <v>0</v>
      </c>
      <c r="L39" s="976"/>
      <c r="M39" s="977"/>
      <c r="N39" s="975">
        <v>1.75</v>
      </c>
      <c r="O39" s="978"/>
      <c r="P39" s="978"/>
      <c r="Q39" s="979"/>
      <c r="R39" s="984"/>
    </row>
    <row r="40" spans="1:18" ht="12.95" customHeight="1">
      <c r="A40" s="981">
        <v>32</v>
      </c>
      <c r="B40" s="982" t="s">
        <v>105</v>
      </c>
      <c r="C40" s="958">
        <v>106.2</v>
      </c>
      <c r="D40" s="958">
        <v>9</v>
      </c>
      <c r="E40" s="973">
        <v>58.7</v>
      </c>
      <c r="F40" s="974"/>
      <c r="G40" s="975">
        <v>33</v>
      </c>
      <c r="H40" s="975">
        <v>0</v>
      </c>
      <c r="I40" s="975">
        <v>2</v>
      </c>
      <c r="J40" s="975"/>
      <c r="K40" s="975">
        <v>2</v>
      </c>
      <c r="L40" s="976"/>
      <c r="M40" s="977"/>
      <c r="N40" s="975">
        <v>2</v>
      </c>
      <c r="O40" s="978"/>
      <c r="P40" s="978"/>
      <c r="Q40" s="979"/>
      <c r="R40" s="984"/>
    </row>
    <row r="41" spans="1:18" s="995" customFormat="1" ht="12.95" customHeight="1">
      <c r="A41" s="985">
        <v>33</v>
      </c>
      <c r="B41" s="986" t="s">
        <v>108</v>
      </c>
      <c r="C41" s="958">
        <v>117</v>
      </c>
      <c r="D41" s="958">
        <v>2</v>
      </c>
      <c r="E41" s="973">
        <v>57.7</v>
      </c>
      <c r="F41" s="987"/>
      <c r="G41" s="988">
        <v>34</v>
      </c>
      <c r="H41" s="989">
        <v>0</v>
      </c>
      <c r="I41" s="988">
        <v>2</v>
      </c>
      <c r="J41" s="988"/>
      <c r="K41" s="988">
        <v>6.5</v>
      </c>
      <c r="L41" s="990"/>
      <c r="M41" s="977"/>
      <c r="N41" s="988">
        <v>2.75</v>
      </c>
      <c r="O41" s="991"/>
      <c r="P41" s="992"/>
      <c r="Q41" s="993"/>
      <c r="R41" s="994"/>
    </row>
    <row r="42" spans="1:18">
      <c r="A42" s="995" t="s">
        <v>34</v>
      </c>
      <c r="B42" s="995"/>
      <c r="C42" s="996">
        <f>AVERAGE(C9:C41)</f>
        <v>97.672727272727272</v>
      </c>
      <c r="D42" s="997"/>
      <c r="E42" s="996">
        <f>AVERAGE(E9:E41)</f>
        <v>58.490909090909092</v>
      </c>
      <c r="F42" s="995"/>
      <c r="G42" s="996">
        <f>AVERAGE(G9:G41)</f>
        <v>33.090909090909093</v>
      </c>
      <c r="H42" s="995"/>
      <c r="I42" s="996">
        <f>AVERAGE(I9:I41)</f>
        <v>2.7333333333333325</v>
      </c>
      <c r="J42" s="997"/>
      <c r="K42" s="996">
        <f>AVERAGE(K9:K41)</f>
        <v>0.68181818181818177</v>
      </c>
      <c r="L42" s="997"/>
      <c r="M42" s="997"/>
      <c r="N42" s="996">
        <f>AVERAGE(N9:N41)</f>
        <v>1.9969696969696971</v>
      </c>
      <c r="O42" s="995"/>
      <c r="P42" s="995"/>
      <c r="Q42" s="995"/>
      <c r="R42" s="995"/>
    </row>
    <row r="43" spans="1:18" ht="12" thickBot="1"/>
    <row r="44" spans="1:18">
      <c r="A44" s="951" t="s">
        <v>263</v>
      </c>
      <c r="B44" s="998" t="s">
        <v>765</v>
      </c>
      <c r="C44" s="999"/>
      <c r="D44" s="999"/>
      <c r="E44" s="999"/>
      <c r="F44" s="999"/>
      <c r="G44" s="999"/>
      <c r="H44" s="999"/>
      <c r="I44" s="999"/>
      <c r="J44" s="999"/>
      <c r="K44" s="999"/>
      <c r="L44" s="999"/>
      <c r="M44" s="1000"/>
      <c r="N44" s="1001"/>
    </row>
    <row r="45" spans="1:18">
      <c r="B45" s="1002" t="s">
        <v>766</v>
      </c>
      <c r="C45" s="1003"/>
      <c r="D45" s="1003"/>
      <c r="E45" s="1003"/>
      <c r="F45" s="1003"/>
      <c r="G45" s="1003"/>
      <c r="H45" s="1003"/>
      <c r="I45" s="1003"/>
      <c r="J45" s="1003"/>
      <c r="K45" s="1003"/>
      <c r="L45" s="1003"/>
      <c r="M45" s="995"/>
      <c r="N45" s="1004"/>
    </row>
    <row r="46" spans="1:18">
      <c r="B46" s="1353" t="s">
        <v>767</v>
      </c>
      <c r="C46" s="1354"/>
      <c r="D46" s="1354"/>
      <c r="E46" s="1354"/>
      <c r="F46" s="1354"/>
      <c r="G46" s="1354"/>
      <c r="H46" s="1354"/>
      <c r="I46" s="1354"/>
      <c r="J46" s="1354"/>
      <c r="K46" s="1354"/>
      <c r="L46" s="1354"/>
      <c r="M46" s="1354"/>
      <c r="N46" s="1004"/>
    </row>
    <row r="47" spans="1:18">
      <c r="B47" s="1355" t="s">
        <v>768</v>
      </c>
      <c r="C47" s="1356"/>
      <c r="D47" s="1356"/>
      <c r="E47" s="1356"/>
      <c r="F47" s="1356"/>
      <c r="G47" s="1356"/>
      <c r="H47" s="1356"/>
      <c r="I47" s="1356"/>
      <c r="J47" s="1356"/>
      <c r="K47" s="1356"/>
      <c r="L47" s="1356"/>
      <c r="M47" s="995"/>
      <c r="N47" s="1004"/>
    </row>
    <row r="48" spans="1:18">
      <c r="B48" s="1353" t="s">
        <v>769</v>
      </c>
      <c r="C48" s="1354"/>
      <c r="D48" s="1354"/>
      <c r="E48" s="1354"/>
      <c r="F48" s="1354"/>
      <c r="G48" s="1354"/>
      <c r="H48" s="1354"/>
      <c r="I48" s="1354"/>
      <c r="J48" s="1354"/>
      <c r="K48" s="1354"/>
      <c r="L48" s="1354"/>
      <c r="M48" s="995"/>
      <c r="N48" s="1004"/>
    </row>
    <row r="49" spans="2:14" ht="12" thickBot="1">
      <c r="B49" s="1005" t="s">
        <v>770</v>
      </c>
      <c r="C49" s="1006"/>
      <c r="D49" s="1006"/>
      <c r="E49" s="1006"/>
      <c r="F49" s="1006"/>
      <c r="G49" s="1006"/>
      <c r="H49" s="1006"/>
      <c r="I49" s="1006"/>
      <c r="J49" s="1006"/>
      <c r="K49" s="1006"/>
      <c r="L49" s="1006"/>
      <c r="M49" s="1006"/>
      <c r="N49" s="1007"/>
    </row>
  </sheetData>
  <mergeCells count="4">
    <mergeCell ref="N5:O5"/>
    <mergeCell ref="B46:M46"/>
    <mergeCell ref="B47:L47"/>
    <mergeCell ref="B48:L48"/>
  </mergeCells>
  <printOptions horizontalCentered="1" gridLinesSet="0"/>
  <pageMargins left="0.5" right="0.5" top="1.1000000000000001" bottom="0.25" header="0.25" footer="0.5"/>
  <pageSetup scale="75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7"/>
  <sheetViews>
    <sheetView showGridLines="0" workbookViewId="0">
      <selection activeCell="R8" sqref="R8"/>
    </sheetView>
  </sheetViews>
  <sheetFormatPr defaultColWidth="9.5703125" defaultRowHeight="12" customHeight="1"/>
  <cols>
    <col min="1" max="1" width="15.42578125" style="1121" customWidth="1"/>
    <col min="2" max="2" width="25" style="1121" customWidth="1"/>
    <col min="3" max="3" width="5.28515625" style="1119" customWidth="1"/>
    <col min="4" max="4" width="7.5703125" style="1122" customWidth="1"/>
    <col min="5" max="5" width="5.7109375" style="1121" customWidth="1"/>
    <col min="6" max="6" width="5.28515625" style="1120" customWidth="1"/>
    <col min="7" max="7" width="6.7109375" style="1119" customWidth="1"/>
    <col min="8" max="9" width="7.7109375" style="1119" customWidth="1"/>
    <col min="10" max="11" width="6.7109375" style="1119" customWidth="1"/>
    <col min="12" max="12" width="7.140625" style="1119" customWidth="1"/>
    <col min="13" max="13" width="6.85546875" style="1119" customWidth="1"/>
    <col min="14" max="14" width="7.28515625" style="1119" customWidth="1"/>
    <col min="15" max="15" width="9.7109375" style="1119" customWidth="1"/>
    <col min="16" max="255" width="9.5703125" style="1118" customWidth="1"/>
    <col min="256" max="16384" width="9.5703125" style="1117"/>
  </cols>
  <sheetData>
    <row r="1" spans="1:15" ht="15.75" customHeight="1">
      <c r="A1" s="1207" t="s">
        <v>856</v>
      </c>
      <c r="B1" s="1205"/>
      <c r="C1" s="1203"/>
      <c r="D1" s="1206"/>
      <c r="E1" s="1205"/>
      <c r="F1" s="1204"/>
      <c r="G1" s="1203"/>
      <c r="H1" s="1203"/>
      <c r="I1" s="1203"/>
      <c r="J1" s="1203"/>
      <c r="K1" s="1203"/>
      <c r="L1" s="1203"/>
      <c r="M1" s="1203"/>
      <c r="N1" s="1203"/>
      <c r="O1" s="1202"/>
    </row>
    <row r="2" spans="1:15" ht="15.75" customHeight="1">
      <c r="A2" s="1201" t="s">
        <v>855</v>
      </c>
      <c r="B2" s="1198"/>
      <c r="C2" s="1196"/>
      <c r="D2" s="1199"/>
      <c r="E2" s="1198"/>
      <c r="F2" s="1197"/>
      <c r="G2" s="1196"/>
      <c r="H2" s="1196"/>
      <c r="I2" s="1196"/>
      <c r="J2" s="1196"/>
      <c r="K2" s="1196"/>
      <c r="L2" s="1196"/>
      <c r="M2" s="1196"/>
      <c r="N2" s="1196"/>
      <c r="O2" s="1195"/>
    </row>
    <row r="3" spans="1:15" ht="15.75" customHeight="1">
      <c r="A3" s="1201" t="s">
        <v>854</v>
      </c>
      <c r="B3" s="1198"/>
      <c r="C3" s="1196"/>
      <c r="D3" s="1199"/>
      <c r="E3" s="1198"/>
      <c r="F3" s="1197"/>
      <c r="G3" s="1196"/>
      <c r="H3" s="1196"/>
      <c r="I3" s="1196"/>
      <c r="J3" s="1196"/>
      <c r="K3" s="1196"/>
      <c r="L3" s="1196"/>
      <c r="M3" s="1196"/>
      <c r="N3" s="1196"/>
      <c r="O3" s="1195"/>
    </row>
    <row r="4" spans="1:15" ht="15.75" customHeight="1">
      <c r="A4" s="1201" t="s">
        <v>853</v>
      </c>
      <c r="B4" s="1198"/>
      <c r="C4" s="1196"/>
      <c r="D4" s="1199"/>
      <c r="E4" s="1198"/>
      <c r="F4" s="1197"/>
      <c r="G4" s="1196"/>
      <c r="H4" s="1196"/>
      <c r="I4" s="1196"/>
      <c r="J4" s="1196"/>
      <c r="K4" s="1196"/>
      <c r="L4" s="1196"/>
      <c r="M4" s="1196"/>
      <c r="N4" s="1196"/>
      <c r="O4" s="1195"/>
    </row>
    <row r="5" spans="1:15" ht="15.75" customHeight="1" thickBot="1">
      <c r="A5" s="1200" t="s">
        <v>852</v>
      </c>
      <c r="B5" s="1198"/>
      <c r="C5" s="1196"/>
      <c r="D5" s="1199"/>
      <c r="E5" s="1198"/>
      <c r="F5" s="1197"/>
      <c r="G5" s="1196"/>
      <c r="H5" s="1196"/>
      <c r="I5" s="1196"/>
      <c r="J5" s="1196"/>
      <c r="K5" s="1196"/>
      <c r="L5" s="1196"/>
      <c r="M5" s="1196"/>
      <c r="N5" s="1196"/>
      <c r="O5" s="1195"/>
    </row>
    <row r="6" spans="1:15" ht="15.75" customHeight="1">
      <c r="A6" s="1194"/>
      <c r="B6" s="1193"/>
      <c r="C6" s="1192"/>
      <c r="D6" s="1192"/>
      <c r="E6" s="1191" t="s">
        <v>851</v>
      </c>
      <c r="F6" s="1190"/>
      <c r="G6" s="1357" t="s">
        <v>850</v>
      </c>
      <c r="H6" s="1357"/>
      <c r="I6" s="1357"/>
      <c r="J6" s="1357"/>
      <c r="K6" s="1357"/>
      <c r="L6" s="1357"/>
      <c r="M6" s="1357"/>
      <c r="N6" s="1357"/>
      <c r="O6" s="1189"/>
    </row>
    <row r="7" spans="1:15" ht="15.75" customHeight="1">
      <c r="A7" s="1188"/>
      <c r="B7" s="1187"/>
      <c r="C7" s="1186" t="s">
        <v>849</v>
      </c>
      <c r="D7" s="1186"/>
      <c r="E7" s="1185" t="s">
        <v>848</v>
      </c>
      <c r="F7" s="1180"/>
      <c r="G7" s="1358" t="s">
        <v>847</v>
      </c>
      <c r="H7" s="1358"/>
      <c r="I7" s="1358"/>
      <c r="J7" s="1358"/>
      <c r="K7" s="1358"/>
      <c r="L7" s="1358" t="s">
        <v>846</v>
      </c>
      <c r="M7" s="1358"/>
      <c r="N7" s="1358"/>
      <c r="O7" s="1179" t="s">
        <v>845</v>
      </c>
    </row>
    <row r="8" spans="1:15" ht="15.75" customHeight="1">
      <c r="A8" s="1184" t="s">
        <v>844</v>
      </c>
      <c r="B8" s="1183"/>
      <c r="C8" s="1181" t="s">
        <v>300</v>
      </c>
      <c r="D8" s="1182"/>
      <c r="E8" s="1181" t="s">
        <v>152</v>
      </c>
      <c r="F8" s="1180">
        <v>2014</v>
      </c>
      <c r="G8" s="1359" t="s">
        <v>843</v>
      </c>
      <c r="H8" s="1359"/>
      <c r="I8" s="1359"/>
      <c r="J8" s="1359"/>
      <c r="K8" s="1359"/>
      <c r="L8" s="1359" t="s">
        <v>842</v>
      </c>
      <c r="M8" s="1359"/>
      <c r="N8" s="1359"/>
      <c r="O8" s="1179" t="s">
        <v>841</v>
      </c>
    </row>
    <row r="9" spans="1:15" ht="15.75" customHeight="1" thickBot="1">
      <c r="A9" s="1178" t="s">
        <v>840</v>
      </c>
      <c r="B9" s="1177" t="s">
        <v>839</v>
      </c>
      <c r="C9" s="1175" t="s">
        <v>838</v>
      </c>
      <c r="D9" s="1176" t="s">
        <v>837</v>
      </c>
      <c r="E9" s="1175" t="s">
        <v>836</v>
      </c>
      <c r="F9" s="1174" t="s">
        <v>835</v>
      </c>
      <c r="G9" s="1173" t="s">
        <v>834</v>
      </c>
      <c r="H9" s="1172" t="s">
        <v>832</v>
      </c>
      <c r="I9" s="1172" t="s">
        <v>831</v>
      </c>
      <c r="J9" s="1172" t="s">
        <v>830</v>
      </c>
      <c r="K9" s="1172" t="s">
        <v>833</v>
      </c>
      <c r="L9" s="1172" t="s">
        <v>832</v>
      </c>
      <c r="M9" s="1172" t="s">
        <v>831</v>
      </c>
      <c r="N9" s="1172" t="s">
        <v>830</v>
      </c>
      <c r="O9" s="1171" t="s">
        <v>829</v>
      </c>
    </row>
    <row r="10" spans="1:15" ht="12" customHeight="1">
      <c r="A10" s="1170" t="s">
        <v>0</v>
      </c>
      <c r="B10" s="1168" t="s">
        <v>3</v>
      </c>
      <c r="C10" s="1169">
        <v>1</v>
      </c>
      <c r="D10" s="1168" t="s">
        <v>2</v>
      </c>
      <c r="E10" s="1168" t="s">
        <v>1</v>
      </c>
      <c r="F10" s="1167">
        <v>1</v>
      </c>
      <c r="G10" s="1165">
        <v>8</v>
      </c>
      <c r="H10" s="1166">
        <v>8</v>
      </c>
      <c r="I10" s="1165">
        <v>8</v>
      </c>
      <c r="J10" s="1165">
        <v>8</v>
      </c>
      <c r="K10" s="1165">
        <v>8</v>
      </c>
      <c r="L10" s="1165" t="s">
        <v>800</v>
      </c>
      <c r="M10" s="1165" t="s">
        <v>800</v>
      </c>
      <c r="N10" s="1165" t="s">
        <v>828</v>
      </c>
      <c r="O10" s="1164" t="s">
        <v>798</v>
      </c>
    </row>
    <row r="11" spans="1:15" ht="12" customHeight="1">
      <c r="A11" s="1150" t="s">
        <v>30</v>
      </c>
      <c r="B11" s="1149" t="s">
        <v>29</v>
      </c>
      <c r="C11" s="1147">
        <v>2</v>
      </c>
      <c r="D11" s="1148" t="s">
        <v>2</v>
      </c>
      <c r="E11" s="1147" t="s">
        <v>28</v>
      </c>
      <c r="F11" s="1146">
        <v>2</v>
      </c>
      <c r="G11" s="1146">
        <v>8</v>
      </c>
      <c r="H11" s="1146">
        <v>8</v>
      </c>
      <c r="I11" s="1146">
        <v>8</v>
      </c>
      <c r="J11" s="1146">
        <v>7</v>
      </c>
      <c r="K11" s="1146">
        <v>8</v>
      </c>
      <c r="L11" s="1146" t="s">
        <v>818</v>
      </c>
      <c r="M11" s="1146" t="s">
        <v>803</v>
      </c>
      <c r="N11" s="1146" t="s">
        <v>827</v>
      </c>
      <c r="O11" s="1151" t="s">
        <v>808</v>
      </c>
    </row>
    <row r="12" spans="1:15" ht="12" customHeight="1">
      <c r="A12" s="1150" t="s">
        <v>35</v>
      </c>
      <c r="B12" s="1149" t="s">
        <v>36</v>
      </c>
      <c r="C12" s="1147">
        <v>3</v>
      </c>
      <c r="D12" s="1148" t="s">
        <v>2</v>
      </c>
      <c r="E12" s="1147" t="s">
        <v>28</v>
      </c>
      <c r="F12" s="1146">
        <v>3</v>
      </c>
      <c r="G12" s="1146">
        <v>2</v>
      </c>
      <c r="H12" s="1146">
        <v>2</v>
      </c>
      <c r="I12" s="1146">
        <v>8</v>
      </c>
      <c r="J12" s="1146">
        <v>2</v>
      </c>
      <c r="K12" s="1146">
        <v>2</v>
      </c>
      <c r="L12" s="1146" t="s">
        <v>803</v>
      </c>
      <c r="M12" s="1146" t="s">
        <v>803</v>
      </c>
      <c r="N12" s="1146" t="s">
        <v>826</v>
      </c>
      <c r="O12" s="1144" t="s">
        <v>808</v>
      </c>
    </row>
    <row r="13" spans="1:15" ht="12" customHeight="1">
      <c r="A13" s="1150" t="s">
        <v>49</v>
      </c>
      <c r="B13" s="1149" t="s">
        <v>50</v>
      </c>
      <c r="C13" s="1147">
        <v>4</v>
      </c>
      <c r="D13" s="1148" t="s">
        <v>2</v>
      </c>
      <c r="E13" s="1147" t="s">
        <v>51</v>
      </c>
      <c r="F13" s="1146">
        <v>4</v>
      </c>
      <c r="G13" s="1146">
        <v>2</v>
      </c>
      <c r="H13" s="1146" t="s">
        <v>825</v>
      </c>
      <c r="I13" s="1146" t="s">
        <v>824</v>
      </c>
      <c r="J13" s="1163">
        <v>8</v>
      </c>
      <c r="K13" s="1146" t="s">
        <v>823</v>
      </c>
      <c r="L13" s="1146" t="s">
        <v>818</v>
      </c>
      <c r="M13" s="1146" t="s">
        <v>817</v>
      </c>
      <c r="N13" s="1146" t="s">
        <v>822</v>
      </c>
      <c r="O13" s="1144" t="s">
        <v>796</v>
      </c>
    </row>
    <row r="14" spans="1:15" ht="12" customHeight="1">
      <c r="A14" s="1150" t="s">
        <v>39</v>
      </c>
      <c r="B14" s="1149" t="s">
        <v>40</v>
      </c>
      <c r="C14" s="1147">
        <v>5</v>
      </c>
      <c r="D14" s="1148" t="s">
        <v>38</v>
      </c>
      <c r="E14" s="1147" t="s">
        <v>37</v>
      </c>
      <c r="F14" s="1146">
        <v>5</v>
      </c>
      <c r="G14" s="1146">
        <v>8</v>
      </c>
      <c r="H14" s="1146">
        <v>8</v>
      </c>
      <c r="I14" s="1146">
        <v>8</v>
      </c>
      <c r="J14" s="1146" t="s">
        <v>804</v>
      </c>
      <c r="K14" s="1146">
        <v>8</v>
      </c>
      <c r="L14" s="1146" t="s">
        <v>811</v>
      </c>
      <c r="M14" s="1146" t="s">
        <v>797</v>
      </c>
      <c r="N14" s="1146" t="s">
        <v>811</v>
      </c>
      <c r="O14" s="1151" t="s">
        <v>796</v>
      </c>
    </row>
    <row r="15" spans="1:15" ht="12" customHeight="1">
      <c r="A15" s="1150" t="s">
        <v>41</v>
      </c>
      <c r="B15" s="1149" t="s">
        <v>42</v>
      </c>
      <c r="C15" s="1147">
        <v>6</v>
      </c>
      <c r="D15" s="1148" t="s">
        <v>43</v>
      </c>
      <c r="E15" s="1147" t="s">
        <v>37</v>
      </c>
      <c r="F15" s="1146">
        <v>6</v>
      </c>
      <c r="G15" s="1146" t="s">
        <v>804</v>
      </c>
      <c r="H15" s="1146">
        <v>8</v>
      </c>
      <c r="I15" s="1146">
        <v>8</v>
      </c>
      <c r="J15" s="1146">
        <v>8</v>
      </c>
      <c r="K15" s="1146">
        <v>8</v>
      </c>
      <c r="L15" s="1146" t="s">
        <v>821</v>
      </c>
      <c r="M15" s="1146" t="s">
        <v>800</v>
      </c>
      <c r="N15" s="1146" t="s">
        <v>803</v>
      </c>
      <c r="O15" s="1151" t="s">
        <v>806</v>
      </c>
    </row>
    <row r="16" spans="1:15" ht="12" customHeight="1">
      <c r="A16" s="1150" t="s">
        <v>44</v>
      </c>
      <c r="B16" s="1149" t="s">
        <v>45</v>
      </c>
      <c r="C16" s="1147">
        <v>7</v>
      </c>
      <c r="D16" s="1148" t="s">
        <v>43</v>
      </c>
      <c r="E16" s="1147" t="s">
        <v>37</v>
      </c>
      <c r="F16" s="1146">
        <v>7</v>
      </c>
      <c r="G16" s="1146">
        <v>8</v>
      </c>
      <c r="H16" s="1146">
        <v>8</v>
      </c>
      <c r="I16" s="1146">
        <v>2</v>
      </c>
      <c r="J16" s="1146" t="s">
        <v>801</v>
      </c>
      <c r="K16" s="1146">
        <v>5</v>
      </c>
      <c r="L16" s="1146" t="s">
        <v>818</v>
      </c>
      <c r="M16" s="1146" t="s">
        <v>803</v>
      </c>
      <c r="N16" s="1146" t="s">
        <v>803</v>
      </c>
      <c r="O16" s="1151" t="s">
        <v>808</v>
      </c>
    </row>
    <row r="17" spans="1:15" ht="12" customHeight="1">
      <c r="A17" s="1150" t="s">
        <v>46</v>
      </c>
      <c r="B17" s="1149" t="s">
        <v>47</v>
      </c>
      <c r="C17" s="1147">
        <v>8</v>
      </c>
      <c r="D17" s="1148" t="s">
        <v>83</v>
      </c>
      <c r="E17" s="1147" t="s">
        <v>37</v>
      </c>
      <c r="F17" s="1146">
        <v>8</v>
      </c>
      <c r="G17" s="1146" t="s">
        <v>804</v>
      </c>
      <c r="H17" s="1146">
        <v>8</v>
      </c>
      <c r="I17" s="1146">
        <v>8</v>
      </c>
      <c r="J17" s="1146">
        <v>8</v>
      </c>
      <c r="K17" s="1146">
        <v>8</v>
      </c>
      <c r="L17" s="1146" t="s">
        <v>797</v>
      </c>
      <c r="M17" s="1146" t="s">
        <v>797</v>
      </c>
      <c r="N17" s="1146" t="s">
        <v>797</v>
      </c>
      <c r="O17" s="1151" t="s">
        <v>796</v>
      </c>
    </row>
    <row r="18" spans="1:15" ht="12" customHeight="1">
      <c r="A18" s="1150" t="s">
        <v>52</v>
      </c>
      <c r="B18" s="1149" t="s">
        <v>53</v>
      </c>
      <c r="C18" s="1147">
        <v>9</v>
      </c>
      <c r="D18" s="1148" t="s">
        <v>54</v>
      </c>
      <c r="E18" s="1147" t="s">
        <v>55</v>
      </c>
      <c r="F18" s="1146">
        <v>9</v>
      </c>
      <c r="G18" s="1146">
        <v>8</v>
      </c>
      <c r="H18" s="1146">
        <v>8</v>
      </c>
      <c r="I18" s="1146">
        <v>8</v>
      </c>
      <c r="J18" s="1146">
        <v>8</v>
      </c>
      <c r="K18" s="1146">
        <v>8</v>
      </c>
      <c r="L18" s="1146" t="s">
        <v>797</v>
      </c>
      <c r="M18" s="1146" t="s">
        <v>820</v>
      </c>
      <c r="N18" s="1146" t="s">
        <v>797</v>
      </c>
      <c r="O18" s="1151" t="s">
        <v>796</v>
      </c>
    </row>
    <row r="19" spans="1:15" ht="12" customHeight="1">
      <c r="A19" s="1150" t="s">
        <v>56</v>
      </c>
      <c r="B19" s="1149" t="s">
        <v>57</v>
      </c>
      <c r="C19" s="1147">
        <v>10</v>
      </c>
      <c r="D19" s="1148" t="s">
        <v>54</v>
      </c>
      <c r="E19" s="1147" t="s">
        <v>55</v>
      </c>
      <c r="F19" s="1146">
        <v>10</v>
      </c>
      <c r="G19" s="1146">
        <v>8</v>
      </c>
      <c r="H19" s="1146">
        <v>8</v>
      </c>
      <c r="I19" s="1146">
        <v>8</v>
      </c>
      <c r="J19" s="1146">
        <v>8</v>
      </c>
      <c r="K19" s="1146">
        <v>8</v>
      </c>
      <c r="L19" s="1146" t="s">
        <v>797</v>
      </c>
      <c r="M19" s="1146" t="s">
        <v>797</v>
      </c>
      <c r="N19" s="1146" t="s">
        <v>797</v>
      </c>
      <c r="O19" s="1151" t="s">
        <v>796</v>
      </c>
    </row>
    <row r="20" spans="1:15" ht="12" customHeight="1">
      <c r="A20" s="1150" t="s">
        <v>58</v>
      </c>
      <c r="B20" s="1158" t="s">
        <v>59</v>
      </c>
      <c r="C20" s="1147">
        <v>11</v>
      </c>
      <c r="D20" s="1162" t="s">
        <v>54</v>
      </c>
      <c r="E20" s="1161" t="s">
        <v>55</v>
      </c>
      <c r="F20" s="1146">
        <v>11</v>
      </c>
      <c r="G20" s="1146">
        <v>8</v>
      </c>
      <c r="H20" s="1146">
        <v>8</v>
      </c>
      <c r="I20" s="1146">
        <v>8</v>
      </c>
      <c r="J20" s="1146">
        <v>8</v>
      </c>
      <c r="K20" s="1146">
        <v>8</v>
      </c>
      <c r="L20" s="1146" t="s">
        <v>811</v>
      </c>
      <c r="M20" s="1146" t="s">
        <v>819</v>
      </c>
      <c r="N20" s="1146" t="s">
        <v>800</v>
      </c>
      <c r="O20" s="1151" t="s">
        <v>798</v>
      </c>
    </row>
    <row r="21" spans="1:15" ht="12" customHeight="1">
      <c r="A21" s="1150" t="s">
        <v>60</v>
      </c>
      <c r="B21" s="1158" t="s">
        <v>61</v>
      </c>
      <c r="C21" s="1147">
        <v>12</v>
      </c>
      <c r="D21" s="1160" t="s">
        <v>54</v>
      </c>
      <c r="E21" s="1159" t="s">
        <v>55</v>
      </c>
      <c r="F21" s="1146">
        <v>12</v>
      </c>
      <c r="G21" s="1146">
        <v>8</v>
      </c>
      <c r="H21" s="1146">
        <v>8</v>
      </c>
      <c r="I21" s="1146">
        <v>8</v>
      </c>
      <c r="J21" s="1146">
        <v>8</v>
      </c>
      <c r="K21" s="1146">
        <v>8</v>
      </c>
      <c r="L21" s="1146" t="s">
        <v>797</v>
      </c>
      <c r="M21" s="1146" t="s">
        <v>797</v>
      </c>
      <c r="N21" s="1146" t="s">
        <v>797</v>
      </c>
      <c r="O21" s="1151" t="s">
        <v>796</v>
      </c>
    </row>
    <row r="22" spans="1:15" ht="12" customHeight="1">
      <c r="A22" s="1150" t="s">
        <v>62</v>
      </c>
      <c r="B22" s="1158" t="s">
        <v>63</v>
      </c>
      <c r="C22" s="1147">
        <v>13</v>
      </c>
      <c r="D22" s="1148" t="s">
        <v>64</v>
      </c>
      <c r="E22" s="1147" t="s">
        <v>55</v>
      </c>
      <c r="F22" s="1146">
        <v>13</v>
      </c>
      <c r="G22" s="1146">
        <v>8</v>
      </c>
      <c r="H22" s="1146">
        <v>8</v>
      </c>
      <c r="I22" s="1146">
        <v>8</v>
      </c>
      <c r="J22" s="1146">
        <v>8</v>
      </c>
      <c r="K22" s="1146">
        <v>8</v>
      </c>
      <c r="L22" s="1146" t="s">
        <v>803</v>
      </c>
      <c r="M22" s="1146" t="s">
        <v>803</v>
      </c>
      <c r="N22" s="1146" t="s">
        <v>803</v>
      </c>
      <c r="O22" s="1151" t="s">
        <v>808</v>
      </c>
    </row>
    <row r="23" spans="1:15" ht="12" customHeight="1">
      <c r="A23" s="1150" t="s">
        <v>65</v>
      </c>
      <c r="B23" s="1149" t="s">
        <v>66</v>
      </c>
      <c r="C23" s="1147">
        <v>14</v>
      </c>
      <c r="D23" s="1148" t="s">
        <v>64</v>
      </c>
      <c r="E23" s="1147" t="s">
        <v>55</v>
      </c>
      <c r="F23" s="1146">
        <v>14</v>
      </c>
      <c r="G23" s="1146">
        <v>8</v>
      </c>
      <c r="H23" s="1146">
        <v>8</v>
      </c>
      <c r="I23" s="1146">
        <v>8</v>
      </c>
      <c r="J23" s="1146">
        <v>8</v>
      </c>
      <c r="K23" s="1146">
        <v>5</v>
      </c>
      <c r="L23" s="1146" t="s">
        <v>818</v>
      </c>
      <c r="M23" s="1146" t="s">
        <v>817</v>
      </c>
      <c r="N23" s="1146" t="s">
        <v>803</v>
      </c>
      <c r="O23" s="1151" t="s">
        <v>808</v>
      </c>
    </row>
    <row r="24" spans="1:15" ht="12" customHeight="1">
      <c r="A24" s="1150" t="s">
        <v>67</v>
      </c>
      <c r="B24" s="1149" t="s">
        <v>68</v>
      </c>
      <c r="C24" s="1147">
        <v>15</v>
      </c>
      <c r="D24" s="1148" t="s">
        <v>64</v>
      </c>
      <c r="E24" s="1147" t="s">
        <v>55</v>
      </c>
      <c r="F24" s="1146">
        <v>15</v>
      </c>
      <c r="G24" s="1146">
        <v>8</v>
      </c>
      <c r="H24" s="1146">
        <v>8</v>
      </c>
      <c r="I24" s="1146">
        <v>5</v>
      </c>
      <c r="J24" s="1146">
        <v>5</v>
      </c>
      <c r="K24" s="1146">
        <v>8</v>
      </c>
      <c r="L24" s="1146" t="s">
        <v>803</v>
      </c>
      <c r="M24" s="1146" t="s">
        <v>803</v>
      </c>
      <c r="N24" s="1146" t="s">
        <v>803</v>
      </c>
      <c r="O24" s="1151" t="s">
        <v>808</v>
      </c>
    </row>
    <row r="25" spans="1:15" ht="12" customHeight="1">
      <c r="A25" s="1150" t="s">
        <v>69</v>
      </c>
      <c r="B25" s="1149" t="s">
        <v>66</v>
      </c>
      <c r="C25" s="1147">
        <v>16</v>
      </c>
      <c r="D25" s="1148" t="s">
        <v>64</v>
      </c>
      <c r="E25" s="1147" t="s">
        <v>55</v>
      </c>
      <c r="F25" s="1146">
        <v>16</v>
      </c>
      <c r="G25" s="1146">
        <v>8</v>
      </c>
      <c r="H25" s="1146">
        <v>8</v>
      </c>
      <c r="I25" s="1146" t="s">
        <v>804</v>
      </c>
      <c r="J25" s="1146">
        <v>8</v>
      </c>
      <c r="K25" s="1146">
        <v>8</v>
      </c>
      <c r="L25" s="1146" t="s">
        <v>811</v>
      </c>
      <c r="M25" s="1146" t="s">
        <v>803</v>
      </c>
      <c r="N25" s="1146" t="s">
        <v>816</v>
      </c>
      <c r="O25" s="1151" t="s">
        <v>806</v>
      </c>
    </row>
    <row r="26" spans="1:15" ht="12" customHeight="1">
      <c r="A26" s="1150" t="s">
        <v>70</v>
      </c>
      <c r="B26" s="1149" t="s">
        <v>71</v>
      </c>
      <c r="C26" s="1147">
        <v>17</v>
      </c>
      <c r="D26" s="1148" t="s">
        <v>72</v>
      </c>
      <c r="E26" s="1147" t="s">
        <v>55</v>
      </c>
      <c r="F26" s="1146">
        <v>17</v>
      </c>
      <c r="G26" s="1146">
        <v>8</v>
      </c>
      <c r="H26" s="1146">
        <v>8</v>
      </c>
      <c r="I26" s="1146">
        <v>8</v>
      </c>
      <c r="J26" s="1146">
        <v>8</v>
      </c>
      <c r="K26" s="1146">
        <v>8</v>
      </c>
      <c r="L26" s="1146" t="s">
        <v>797</v>
      </c>
      <c r="M26" s="1146" t="s">
        <v>797</v>
      </c>
      <c r="N26" s="1146" t="s">
        <v>797</v>
      </c>
      <c r="O26" s="1151" t="s">
        <v>796</v>
      </c>
    </row>
    <row r="27" spans="1:15" ht="12" customHeight="1">
      <c r="A27" s="1150" t="s">
        <v>73</v>
      </c>
      <c r="B27" s="1149" t="s">
        <v>74</v>
      </c>
      <c r="C27" s="1147">
        <v>18</v>
      </c>
      <c r="D27" s="1148" t="s">
        <v>38</v>
      </c>
      <c r="E27" s="1147" t="s">
        <v>55</v>
      </c>
      <c r="F27" s="1146">
        <v>18</v>
      </c>
      <c r="G27" s="1146">
        <v>8</v>
      </c>
      <c r="H27" s="1146">
        <v>8</v>
      </c>
      <c r="I27" s="1146">
        <v>8</v>
      </c>
      <c r="J27" s="1146">
        <v>8</v>
      </c>
      <c r="K27" s="1146">
        <v>8</v>
      </c>
      <c r="L27" s="1146" t="s">
        <v>797</v>
      </c>
      <c r="M27" s="1146" t="s">
        <v>797</v>
      </c>
      <c r="N27" s="1146" t="s">
        <v>797</v>
      </c>
      <c r="O27" s="1151" t="s">
        <v>796</v>
      </c>
    </row>
    <row r="28" spans="1:15" ht="12" customHeight="1">
      <c r="A28" s="1150" t="s">
        <v>75</v>
      </c>
      <c r="B28" s="1149" t="s">
        <v>76</v>
      </c>
      <c r="C28" s="1147">
        <v>19</v>
      </c>
      <c r="D28" s="1148" t="s">
        <v>38</v>
      </c>
      <c r="E28" s="1147" t="s">
        <v>55</v>
      </c>
      <c r="F28" s="1146">
        <v>19</v>
      </c>
      <c r="G28" s="1145">
        <v>8</v>
      </c>
      <c r="H28" s="1145">
        <v>8</v>
      </c>
      <c r="I28" s="1145">
        <v>8</v>
      </c>
      <c r="J28" s="1145">
        <v>8</v>
      </c>
      <c r="K28" s="1145">
        <v>8</v>
      </c>
      <c r="L28" s="1145" t="s">
        <v>803</v>
      </c>
      <c r="M28" s="1145" t="s">
        <v>800</v>
      </c>
      <c r="N28" s="1145" t="s">
        <v>803</v>
      </c>
      <c r="O28" s="1144" t="s">
        <v>798</v>
      </c>
    </row>
    <row r="29" spans="1:15" ht="12" customHeight="1">
      <c r="A29" s="1150" t="s">
        <v>77</v>
      </c>
      <c r="B29" s="1149" t="s">
        <v>79</v>
      </c>
      <c r="C29" s="1147">
        <v>20</v>
      </c>
      <c r="D29" s="1148" t="s">
        <v>78</v>
      </c>
      <c r="E29" s="1147" t="s">
        <v>55</v>
      </c>
      <c r="F29" s="1146">
        <v>20</v>
      </c>
      <c r="G29" s="1146" t="s">
        <v>801</v>
      </c>
      <c r="H29" s="1146">
        <v>8</v>
      </c>
      <c r="I29" s="1146">
        <v>8</v>
      </c>
      <c r="J29" s="1146">
        <v>2</v>
      </c>
      <c r="K29" s="1146">
        <v>8</v>
      </c>
      <c r="L29" s="1146" t="s">
        <v>800</v>
      </c>
      <c r="M29" s="1146" t="s">
        <v>800</v>
      </c>
      <c r="N29" s="1146" t="s">
        <v>803</v>
      </c>
      <c r="O29" s="1151" t="s">
        <v>798</v>
      </c>
    </row>
    <row r="30" spans="1:15" ht="12" customHeight="1">
      <c r="A30" s="1143" t="s">
        <v>795</v>
      </c>
      <c r="B30" s="1142" t="s">
        <v>794</v>
      </c>
      <c r="C30" s="1138"/>
      <c r="D30" s="1141"/>
      <c r="E30" s="1140"/>
      <c r="F30" s="1139">
        <v>21</v>
      </c>
      <c r="G30" s="1139">
        <v>8</v>
      </c>
      <c r="H30" s="1139">
        <v>8</v>
      </c>
      <c r="I30" s="1139">
        <v>8</v>
      </c>
      <c r="J30" s="1139">
        <v>8</v>
      </c>
      <c r="K30" s="1139">
        <v>8</v>
      </c>
      <c r="L30" s="1139" t="s">
        <v>797</v>
      </c>
      <c r="M30" s="1139" t="s">
        <v>797</v>
      </c>
      <c r="N30" s="1139" t="s">
        <v>797</v>
      </c>
      <c r="O30" s="1157" t="s">
        <v>796</v>
      </c>
    </row>
    <row r="31" spans="1:15" ht="12" customHeight="1">
      <c r="A31" s="1156" t="s">
        <v>80</v>
      </c>
      <c r="B31" s="1155" t="s">
        <v>81</v>
      </c>
      <c r="C31" s="1154">
        <v>21</v>
      </c>
      <c r="D31" s="1153" t="s">
        <v>82</v>
      </c>
      <c r="E31" s="1152" t="s">
        <v>55</v>
      </c>
      <c r="F31" s="1146">
        <v>22</v>
      </c>
      <c r="G31" s="1146">
        <v>8</v>
      </c>
      <c r="H31" s="1146">
        <v>8</v>
      </c>
      <c r="I31" s="1146" t="s">
        <v>809</v>
      </c>
      <c r="J31" s="1146">
        <v>2</v>
      </c>
      <c r="K31" s="1146">
        <v>2</v>
      </c>
      <c r="L31" s="1146" t="s">
        <v>803</v>
      </c>
      <c r="M31" s="1146" t="s">
        <v>803</v>
      </c>
      <c r="N31" s="1146" t="s">
        <v>803</v>
      </c>
      <c r="O31" s="1151" t="s">
        <v>808</v>
      </c>
    </row>
    <row r="32" spans="1:15" ht="12" customHeight="1">
      <c r="A32" s="1150" t="s">
        <v>84</v>
      </c>
      <c r="B32" s="1148" t="s">
        <v>85</v>
      </c>
      <c r="C32" s="1147">
        <v>22</v>
      </c>
      <c r="D32" s="1148" t="s">
        <v>83</v>
      </c>
      <c r="E32" s="1147" t="s">
        <v>55</v>
      </c>
      <c r="F32" s="1146">
        <v>23</v>
      </c>
      <c r="G32" s="1146">
        <v>8</v>
      </c>
      <c r="H32" s="1146">
        <v>8</v>
      </c>
      <c r="I32" s="1146">
        <v>8</v>
      </c>
      <c r="J32" s="1146">
        <v>8</v>
      </c>
      <c r="K32" s="1146">
        <v>8</v>
      </c>
      <c r="L32" s="1146" t="s">
        <v>797</v>
      </c>
      <c r="M32" s="1146" t="s">
        <v>797</v>
      </c>
      <c r="N32" s="1146" t="s">
        <v>797</v>
      </c>
      <c r="O32" s="1151" t="s">
        <v>796</v>
      </c>
    </row>
    <row r="33" spans="1:15" ht="12" customHeight="1">
      <c r="A33" s="1150" t="s">
        <v>86</v>
      </c>
      <c r="B33" s="1149" t="s">
        <v>87</v>
      </c>
      <c r="C33" s="1147">
        <v>23</v>
      </c>
      <c r="D33" s="1148" t="s">
        <v>83</v>
      </c>
      <c r="E33" s="1147" t="s">
        <v>55</v>
      </c>
      <c r="F33" s="1146">
        <v>24</v>
      </c>
      <c r="G33" s="1146">
        <v>8</v>
      </c>
      <c r="H33" s="1146">
        <v>8</v>
      </c>
      <c r="I33" s="1146">
        <v>8</v>
      </c>
      <c r="J33" s="1146">
        <v>8</v>
      </c>
      <c r="K33" s="1146">
        <v>8</v>
      </c>
      <c r="L33" s="1146" t="s">
        <v>797</v>
      </c>
      <c r="M33" s="1146" t="s">
        <v>797</v>
      </c>
      <c r="N33" s="1146" t="s">
        <v>797</v>
      </c>
      <c r="O33" s="1151" t="s">
        <v>796</v>
      </c>
    </row>
    <row r="34" spans="1:15" ht="12" customHeight="1">
      <c r="A34" s="1150" t="s">
        <v>88</v>
      </c>
      <c r="B34" s="1149" t="s">
        <v>89</v>
      </c>
      <c r="C34" s="1147">
        <v>24</v>
      </c>
      <c r="D34" s="1148" t="s">
        <v>90</v>
      </c>
      <c r="E34" s="1147" t="s">
        <v>55</v>
      </c>
      <c r="F34" s="1146">
        <v>25</v>
      </c>
      <c r="G34" s="1146" t="s">
        <v>804</v>
      </c>
      <c r="H34" s="1146">
        <v>8</v>
      </c>
      <c r="I34" s="1146">
        <v>5</v>
      </c>
      <c r="J34" s="1146" t="s">
        <v>814</v>
      </c>
      <c r="K34" s="1146" t="s">
        <v>814</v>
      </c>
      <c r="L34" s="1146" t="s">
        <v>803</v>
      </c>
      <c r="M34" s="1146" t="s">
        <v>803</v>
      </c>
      <c r="N34" s="1146" t="s">
        <v>803</v>
      </c>
      <c r="O34" s="1151" t="s">
        <v>808</v>
      </c>
    </row>
    <row r="35" spans="1:15" ht="12" customHeight="1">
      <c r="A35" s="1150" t="s">
        <v>91</v>
      </c>
      <c r="B35" s="1149" t="s">
        <v>92</v>
      </c>
      <c r="C35" s="1147">
        <v>25</v>
      </c>
      <c r="D35" s="1148" t="s">
        <v>90</v>
      </c>
      <c r="E35" s="1147" t="s">
        <v>55</v>
      </c>
      <c r="F35" s="1146">
        <v>26</v>
      </c>
      <c r="G35" s="1146">
        <v>8</v>
      </c>
      <c r="H35" s="1146" t="s">
        <v>805</v>
      </c>
      <c r="I35" s="1146" t="s">
        <v>815</v>
      </c>
      <c r="J35" s="1146" t="s">
        <v>814</v>
      </c>
      <c r="K35" s="1146" t="s">
        <v>801</v>
      </c>
      <c r="L35" s="1146" t="s">
        <v>803</v>
      </c>
      <c r="M35" s="1146" t="s">
        <v>813</v>
      </c>
      <c r="N35" s="1146" t="s">
        <v>803</v>
      </c>
      <c r="O35" s="1151" t="s">
        <v>806</v>
      </c>
    </row>
    <row r="36" spans="1:15" ht="12" customHeight="1">
      <c r="A36" s="1150" t="s">
        <v>93</v>
      </c>
      <c r="B36" s="1149" t="s">
        <v>94</v>
      </c>
      <c r="C36" s="1147">
        <v>26</v>
      </c>
      <c r="D36" s="1148" t="s">
        <v>90</v>
      </c>
      <c r="E36" s="1147" t="s">
        <v>55</v>
      </c>
      <c r="F36" s="1146">
        <v>27</v>
      </c>
      <c r="G36" s="1146">
        <v>8</v>
      </c>
      <c r="H36" s="1146" t="s">
        <v>812</v>
      </c>
      <c r="I36" s="1146" t="s">
        <v>809</v>
      </c>
      <c r="J36" s="1146">
        <v>2</v>
      </c>
      <c r="K36" s="1146">
        <v>8</v>
      </c>
      <c r="L36" s="1146" t="s">
        <v>811</v>
      </c>
      <c r="M36" s="1146" t="s">
        <v>803</v>
      </c>
      <c r="N36" s="1146" t="s">
        <v>803</v>
      </c>
      <c r="O36" s="1151" t="s">
        <v>806</v>
      </c>
    </row>
    <row r="37" spans="1:15" ht="12" customHeight="1">
      <c r="A37" s="1150" t="s">
        <v>95</v>
      </c>
      <c r="B37" s="1149" t="s">
        <v>94</v>
      </c>
      <c r="C37" s="1147">
        <v>27</v>
      </c>
      <c r="D37" s="1148" t="s">
        <v>90</v>
      </c>
      <c r="E37" s="1147" t="s">
        <v>55</v>
      </c>
      <c r="F37" s="1146">
        <v>28</v>
      </c>
      <c r="G37" s="1146" t="s">
        <v>810</v>
      </c>
      <c r="H37" s="1146" t="s">
        <v>809</v>
      </c>
      <c r="I37" s="1146">
        <v>2</v>
      </c>
      <c r="J37" s="1146">
        <v>8</v>
      </c>
      <c r="K37" s="1146">
        <v>8</v>
      </c>
      <c r="L37" s="1146" t="s">
        <v>803</v>
      </c>
      <c r="M37" s="1146" t="s">
        <v>803</v>
      </c>
      <c r="N37" s="1146" t="s">
        <v>803</v>
      </c>
      <c r="O37" s="1151" t="s">
        <v>808</v>
      </c>
    </row>
    <row r="38" spans="1:15" ht="12" customHeight="1">
      <c r="A38" s="1150" t="s">
        <v>96</v>
      </c>
      <c r="B38" s="1149" t="s">
        <v>97</v>
      </c>
      <c r="C38" s="1147">
        <v>28</v>
      </c>
      <c r="D38" s="1148" t="s">
        <v>98</v>
      </c>
      <c r="E38" s="1147" t="s">
        <v>55</v>
      </c>
      <c r="F38" s="1146">
        <v>29</v>
      </c>
      <c r="G38" s="1146" t="s">
        <v>801</v>
      </c>
      <c r="H38" s="1146">
        <v>2</v>
      </c>
      <c r="I38" s="1146">
        <v>2</v>
      </c>
      <c r="J38" s="1146">
        <v>2</v>
      </c>
      <c r="K38" s="1146">
        <v>2</v>
      </c>
      <c r="L38" s="1146" t="s">
        <v>803</v>
      </c>
      <c r="M38" s="1146" t="s">
        <v>803</v>
      </c>
      <c r="N38" s="1146" t="s">
        <v>803</v>
      </c>
      <c r="O38" s="1151" t="s">
        <v>802</v>
      </c>
    </row>
    <row r="39" spans="1:15" ht="12" customHeight="1">
      <c r="A39" s="1150" t="s">
        <v>99</v>
      </c>
      <c r="B39" s="1149" t="s">
        <v>100</v>
      </c>
      <c r="C39" s="1147">
        <v>29</v>
      </c>
      <c r="D39" s="1148" t="s">
        <v>98</v>
      </c>
      <c r="E39" s="1147" t="s">
        <v>55</v>
      </c>
      <c r="F39" s="1146">
        <v>30</v>
      </c>
      <c r="G39" s="1146" t="s">
        <v>807</v>
      </c>
      <c r="H39" s="1146">
        <v>2</v>
      </c>
      <c r="I39" s="1146">
        <v>8</v>
      </c>
      <c r="J39" s="1146">
        <v>2</v>
      </c>
      <c r="K39" s="1146">
        <v>2</v>
      </c>
      <c r="L39" s="1146" t="s">
        <v>803</v>
      </c>
      <c r="M39" s="1146" t="s">
        <v>799</v>
      </c>
      <c r="N39" s="1146" t="s">
        <v>803</v>
      </c>
      <c r="O39" s="1151" t="s">
        <v>806</v>
      </c>
    </row>
    <row r="40" spans="1:15" ht="12" customHeight="1">
      <c r="A40" s="1150" t="s">
        <v>101</v>
      </c>
      <c r="B40" s="1149" t="s">
        <v>102</v>
      </c>
      <c r="C40" s="1147">
        <v>30</v>
      </c>
      <c r="D40" s="1148" t="s">
        <v>43</v>
      </c>
      <c r="E40" s="1147" t="s">
        <v>55</v>
      </c>
      <c r="F40" s="1146">
        <v>31</v>
      </c>
      <c r="G40" s="1146">
        <v>8</v>
      </c>
      <c r="H40" s="1146">
        <v>8</v>
      </c>
      <c r="I40" s="1146">
        <v>8</v>
      </c>
      <c r="J40" s="1146">
        <v>8</v>
      </c>
      <c r="K40" s="1146">
        <v>8</v>
      </c>
      <c r="L40" s="1146" t="s">
        <v>800</v>
      </c>
      <c r="M40" s="1146" t="s">
        <v>800</v>
      </c>
      <c r="N40" s="1146" t="s">
        <v>800</v>
      </c>
      <c r="O40" s="1151" t="s">
        <v>798</v>
      </c>
    </row>
    <row r="41" spans="1:15" ht="12" customHeight="1">
      <c r="A41" s="1150" t="s">
        <v>103</v>
      </c>
      <c r="B41" s="1149" t="s">
        <v>104</v>
      </c>
      <c r="C41" s="1147">
        <v>31</v>
      </c>
      <c r="D41" s="1148" t="s">
        <v>43</v>
      </c>
      <c r="E41" s="1147" t="s">
        <v>55</v>
      </c>
      <c r="F41" s="1146">
        <v>32</v>
      </c>
      <c r="G41" s="1145">
        <v>8</v>
      </c>
      <c r="H41" s="1145" t="s">
        <v>805</v>
      </c>
      <c r="I41" s="1145" t="s">
        <v>801</v>
      </c>
      <c r="J41" s="1145">
        <v>2</v>
      </c>
      <c r="K41" s="1145" t="s">
        <v>804</v>
      </c>
      <c r="L41" s="1145" t="s">
        <v>803</v>
      </c>
      <c r="M41" s="1145" t="s">
        <v>803</v>
      </c>
      <c r="N41" s="1145" t="s">
        <v>803</v>
      </c>
      <c r="O41" s="1144" t="s">
        <v>802</v>
      </c>
    </row>
    <row r="42" spans="1:15" ht="12" customHeight="1">
      <c r="A42" s="1150" t="s">
        <v>105</v>
      </c>
      <c r="B42" s="1149" t="s">
        <v>106</v>
      </c>
      <c r="C42" s="1147">
        <v>32</v>
      </c>
      <c r="D42" s="1148" t="s">
        <v>107</v>
      </c>
      <c r="E42" s="1147" t="s">
        <v>55</v>
      </c>
      <c r="F42" s="1146">
        <v>33</v>
      </c>
      <c r="G42" s="1145" t="s">
        <v>801</v>
      </c>
      <c r="H42" s="1145">
        <v>8</v>
      </c>
      <c r="I42" s="1145">
        <v>8</v>
      </c>
      <c r="J42" s="1145">
        <v>8</v>
      </c>
      <c r="K42" s="1145">
        <v>8</v>
      </c>
      <c r="L42" s="1145" t="s">
        <v>800</v>
      </c>
      <c r="M42" s="1145" t="s">
        <v>800</v>
      </c>
      <c r="N42" s="1145" t="s">
        <v>799</v>
      </c>
      <c r="O42" s="1144" t="s">
        <v>798</v>
      </c>
    </row>
    <row r="43" spans="1:15" ht="12" customHeight="1">
      <c r="A43" s="1150" t="s">
        <v>108</v>
      </c>
      <c r="B43" s="1149" t="s">
        <v>109</v>
      </c>
      <c r="C43" s="1147">
        <v>33</v>
      </c>
      <c r="D43" s="1148" t="s">
        <v>107</v>
      </c>
      <c r="E43" s="1147" t="s">
        <v>55</v>
      </c>
      <c r="F43" s="1146">
        <v>34</v>
      </c>
      <c r="G43" s="1145">
        <v>8</v>
      </c>
      <c r="H43" s="1145">
        <v>8</v>
      </c>
      <c r="I43" s="1145">
        <v>8</v>
      </c>
      <c r="J43" s="1145">
        <v>8</v>
      </c>
      <c r="K43" s="1145">
        <v>8</v>
      </c>
      <c r="L43" s="1145" t="s">
        <v>797</v>
      </c>
      <c r="M43" s="1145" t="s">
        <v>797</v>
      </c>
      <c r="N43" s="1145" t="s">
        <v>797</v>
      </c>
      <c r="O43" s="1144" t="s">
        <v>796</v>
      </c>
    </row>
    <row r="44" spans="1:15" ht="12" customHeight="1">
      <c r="A44" s="1143" t="s">
        <v>795</v>
      </c>
      <c r="B44" s="1142" t="s">
        <v>794</v>
      </c>
      <c r="C44" s="1138"/>
      <c r="D44" s="1141"/>
      <c r="E44" s="1140"/>
      <c r="F44" s="1139">
        <v>35</v>
      </c>
      <c r="G44" s="1138">
        <v>8</v>
      </c>
      <c r="H44" s="1138">
        <v>8</v>
      </c>
      <c r="I44" s="1138">
        <v>8</v>
      </c>
      <c r="J44" s="1138">
        <v>8</v>
      </c>
      <c r="K44" s="1138">
        <v>8</v>
      </c>
      <c r="L44" s="1138" t="s">
        <v>797</v>
      </c>
      <c r="M44" s="1138" t="s">
        <v>797</v>
      </c>
      <c r="N44" s="1138" t="s">
        <v>797</v>
      </c>
      <c r="O44" s="1137" t="s">
        <v>796</v>
      </c>
    </row>
    <row r="45" spans="1:15" ht="12" customHeight="1">
      <c r="A45" s="1143" t="s">
        <v>795</v>
      </c>
      <c r="B45" s="1142" t="s">
        <v>794</v>
      </c>
      <c r="C45" s="1138"/>
      <c r="D45" s="1141"/>
      <c r="E45" s="1140"/>
      <c r="F45" s="1139">
        <v>36</v>
      </c>
      <c r="G45" s="1138">
        <v>8</v>
      </c>
      <c r="H45" s="1138">
        <v>8</v>
      </c>
      <c r="I45" s="1138">
        <v>8</v>
      </c>
      <c r="J45" s="1138">
        <v>8</v>
      </c>
      <c r="K45" s="1138">
        <v>8</v>
      </c>
      <c r="L45" s="1138"/>
      <c r="M45" s="1138"/>
      <c r="N45" s="1138"/>
      <c r="O45" s="1137"/>
    </row>
    <row r="46" spans="1:15" ht="12" customHeight="1">
      <c r="A46" s="1143" t="s">
        <v>795</v>
      </c>
      <c r="B46" s="1142" t="s">
        <v>794</v>
      </c>
      <c r="C46" s="1138"/>
      <c r="D46" s="1141"/>
      <c r="E46" s="1140"/>
      <c r="F46" s="1139">
        <v>37</v>
      </c>
      <c r="G46" s="1138">
        <v>8</v>
      </c>
      <c r="H46" s="1138">
        <v>8</v>
      </c>
      <c r="I46" s="1138">
        <v>8</v>
      </c>
      <c r="J46" s="1138">
        <v>8</v>
      </c>
      <c r="K46" s="1138">
        <v>8</v>
      </c>
      <c r="L46" s="1138"/>
      <c r="M46" s="1138"/>
      <c r="N46" s="1138"/>
      <c r="O46" s="1137"/>
    </row>
    <row r="47" spans="1:15" ht="12" customHeight="1">
      <c r="A47" s="1143" t="s">
        <v>795</v>
      </c>
      <c r="B47" s="1142" t="s">
        <v>794</v>
      </c>
      <c r="C47" s="1138"/>
      <c r="D47" s="1141"/>
      <c r="E47" s="1140"/>
      <c r="F47" s="1139">
        <v>38</v>
      </c>
      <c r="G47" s="1138">
        <v>8</v>
      </c>
      <c r="H47" s="1138">
        <v>8</v>
      </c>
      <c r="I47" s="1138">
        <v>8</v>
      </c>
      <c r="J47" s="1138">
        <v>8</v>
      </c>
      <c r="K47" s="1138">
        <v>8</v>
      </c>
      <c r="L47" s="1138"/>
      <c r="M47" s="1138"/>
      <c r="N47" s="1138"/>
      <c r="O47" s="1137"/>
    </row>
    <row r="48" spans="1:15" ht="12" customHeight="1" thickBot="1">
      <c r="A48" s="1136" t="s">
        <v>793</v>
      </c>
      <c r="B48" s="1135" t="s">
        <v>792</v>
      </c>
      <c r="C48" s="1131"/>
      <c r="D48" s="1134"/>
      <c r="E48" s="1133"/>
      <c r="F48" s="1132">
        <v>40</v>
      </c>
      <c r="G48" s="1131" t="s">
        <v>638</v>
      </c>
      <c r="H48" s="1131" t="s">
        <v>638</v>
      </c>
      <c r="I48" s="1131" t="s">
        <v>638</v>
      </c>
      <c r="J48" s="1131" t="s">
        <v>638</v>
      </c>
      <c r="K48" s="1131" t="s">
        <v>638</v>
      </c>
      <c r="L48" s="1131"/>
      <c r="M48" s="1131"/>
      <c r="N48" s="1131"/>
      <c r="O48" s="1130"/>
    </row>
    <row r="49" spans="1:14" ht="12" customHeight="1">
      <c r="A49" s="1124" t="s">
        <v>791</v>
      </c>
    </row>
    <row r="50" spans="1:14" ht="12" customHeight="1">
      <c r="A50" s="1129" t="s">
        <v>790</v>
      </c>
      <c r="I50" s="1120"/>
      <c r="N50" s="1120"/>
    </row>
    <row r="51" spans="1:14" ht="12" customHeight="1">
      <c r="A51" s="1129" t="s">
        <v>789</v>
      </c>
    </row>
    <row r="52" spans="1:14" ht="12" customHeight="1">
      <c r="A52" s="1129" t="s">
        <v>788</v>
      </c>
    </row>
    <row r="53" spans="1:14" ht="12" customHeight="1">
      <c r="A53" s="1129" t="s">
        <v>787</v>
      </c>
    </row>
    <row r="54" spans="1:14" ht="12" customHeight="1">
      <c r="A54" s="1129" t="s">
        <v>786</v>
      </c>
    </row>
    <row r="55" spans="1:14" ht="12" customHeight="1">
      <c r="A55" s="1129" t="s">
        <v>785</v>
      </c>
    </row>
    <row r="56" spans="1:14" ht="12" customHeight="1">
      <c r="A56" s="1129" t="s">
        <v>784</v>
      </c>
    </row>
    <row r="57" spans="1:14" ht="12" customHeight="1">
      <c r="A57" s="1129" t="s">
        <v>783</v>
      </c>
      <c r="D57" s="1128"/>
      <c r="E57" s="1127"/>
    </row>
    <row r="58" spans="1:14" ht="12" customHeight="1">
      <c r="A58" s="1126" t="s">
        <v>782</v>
      </c>
    </row>
    <row r="59" spans="1:14" ht="12" customHeight="1">
      <c r="A59" s="1124" t="s">
        <v>781</v>
      </c>
    </row>
    <row r="60" spans="1:14" ht="12" customHeight="1">
      <c r="A60" s="1125" t="s">
        <v>780</v>
      </c>
    </row>
    <row r="61" spans="1:14" ht="12" customHeight="1">
      <c r="A61" s="1125" t="s">
        <v>779</v>
      </c>
    </row>
    <row r="62" spans="1:14" ht="12" customHeight="1">
      <c r="A62" s="1125" t="s">
        <v>778</v>
      </c>
    </row>
    <row r="63" spans="1:14" ht="12" customHeight="1">
      <c r="A63" s="1125" t="s">
        <v>777</v>
      </c>
    </row>
    <row r="64" spans="1:14" ht="12" customHeight="1">
      <c r="A64" s="1125" t="s">
        <v>776</v>
      </c>
    </row>
    <row r="65" spans="1:14" ht="12" customHeight="1">
      <c r="A65" s="1124" t="s">
        <v>775</v>
      </c>
    </row>
    <row r="66" spans="1:14" ht="12" customHeight="1">
      <c r="A66" s="1123" t="s">
        <v>774</v>
      </c>
    </row>
    <row r="67" spans="1:14" ht="12" customHeight="1">
      <c r="I67" s="1120"/>
      <c r="N67" s="1120"/>
    </row>
  </sheetData>
  <mergeCells count="5">
    <mergeCell ref="G6:N6"/>
    <mergeCell ref="G7:K7"/>
    <mergeCell ref="L7:N7"/>
    <mergeCell ref="G8:K8"/>
    <mergeCell ref="L8:N8"/>
  </mergeCells>
  <pageMargins left="0.75" right="0.5" top="1" bottom="1" header="0.5" footer="0.5"/>
  <pageSetup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65"/>
  <sheetViews>
    <sheetView showGridLines="0" workbookViewId="0">
      <selection activeCell="C20" sqref="C20"/>
    </sheetView>
  </sheetViews>
  <sheetFormatPr defaultColWidth="9.5703125" defaultRowHeight="12" customHeight="1"/>
  <cols>
    <col min="1" max="1" width="15.140625" style="1118" customWidth="1"/>
    <col min="2" max="2" width="46.85546875" style="1118" customWidth="1"/>
    <col min="3" max="3" width="5.7109375" style="1118" customWidth="1"/>
    <col min="4" max="4" width="11.140625" style="1118" customWidth="1"/>
    <col min="5" max="6" width="5.85546875" style="1118" customWidth="1"/>
    <col min="7" max="8" width="6.7109375" style="1118" customWidth="1"/>
    <col min="9" max="12" width="5.85546875" style="1118" customWidth="1"/>
    <col min="13" max="15" width="9.5703125" style="1285" customWidth="1"/>
    <col min="16" max="248" width="9.5703125" style="1118" customWidth="1"/>
    <col min="249" max="16384" width="9.5703125" style="1117"/>
  </cols>
  <sheetData>
    <row r="1" spans="1:15" ht="12" customHeight="1">
      <c r="A1" s="1207" t="s">
        <v>857</v>
      </c>
      <c r="B1" s="1208"/>
      <c r="C1" s="1208"/>
      <c r="D1" s="1208"/>
      <c r="E1" s="1208"/>
      <c r="F1" s="1208"/>
      <c r="G1" s="1208"/>
      <c r="H1" s="1208"/>
      <c r="I1" s="1208"/>
      <c r="J1" s="1208"/>
      <c r="K1" s="1208"/>
      <c r="L1" s="1208"/>
      <c r="M1" s="1209"/>
      <c r="N1" s="1209"/>
      <c r="O1" s="1210"/>
    </row>
    <row r="2" spans="1:15" ht="12" customHeight="1">
      <c r="A2" s="1201" t="s">
        <v>858</v>
      </c>
      <c r="B2" s="1211"/>
      <c r="C2" s="1211"/>
      <c r="D2" s="1211"/>
      <c r="E2" s="1211"/>
      <c r="F2" s="1211"/>
      <c r="G2" s="1211"/>
      <c r="H2" s="1211"/>
      <c r="I2" s="1211"/>
      <c r="J2" s="1211"/>
      <c r="K2" s="1211"/>
      <c r="L2" s="1211"/>
      <c r="M2" s="1212"/>
      <c r="N2" s="1212"/>
      <c r="O2" s="1213"/>
    </row>
    <row r="3" spans="1:15" ht="12" customHeight="1">
      <c r="A3" s="1201" t="s">
        <v>859</v>
      </c>
      <c r="B3" s="1211"/>
      <c r="C3" s="1211"/>
      <c r="D3" s="1211"/>
      <c r="E3" s="1211"/>
      <c r="F3" s="1211"/>
      <c r="G3" s="1211"/>
      <c r="H3" s="1211"/>
      <c r="I3" s="1211"/>
      <c r="J3" s="1211"/>
      <c r="K3" s="1211"/>
      <c r="L3" s="1211"/>
      <c r="M3" s="1212"/>
      <c r="N3" s="1212"/>
      <c r="O3" s="1213"/>
    </row>
    <row r="4" spans="1:15" ht="12" customHeight="1">
      <c r="A4" s="1201" t="s">
        <v>860</v>
      </c>
      <c r="B4" s="1211"/>
      <c r="C4" s="1211"/>
      <c r="D4" s="1211"/>
      <c r="E4" s="1211"/>
      <c r="F4" s="1211"/>
      <c r="G4" s="1211"/>
      <c r="H4" s="1211"/>
      <c r="I4" s="1211"/>
      <c r="J4" s="1211"/>
      <c r="K4" s="1211"/>
      <c r="L4" s="1211"/>
      <c r="M4" s="1212"/>
      <c r="N4" s="1212"/>
      <c r="O4" s="1213"/>
    </row>
    <row r="5" spans="1:15" ht="12" customHeight="1" thickBot="1">
      <c r="A5" s="1214" t="s">
        <v>861</v>
      </c>
      <c r="B5" s="1211"/>
      <c r="C5" s="1211"/>
      <c r="D5" s="1211"/>
      <c r="E5" s="1211"/>
      <c r="F5" s="1211"/>
      <c r="G5" s="1211"/>
      <c r="H5" s="1211"/>
      <c r="I5" s="1211"/>
      <c r="J5" s="1211"/>
      <c r="K5" s="1211"/>
      <c r="L5" s="1211"/>
      <c r="M5" s="1212"/>
      <c r="N5" s="1212"/>
      <c r="O5" s="1213"/>
    </row>
    <row r="6" spans="1:15" ht="12.75" customHeight="1">
      <c r="A6" s="1215"/>
      <c r="B6" s="1216"/>
      <c r="C6" s="1217"/>
      <c r="D6" s="1217"/>
      <c r="E6" s="1218" t="s">
        <v>851</v>
      </c>
      <c r="F6" s="1219" t="s">
        <v>240</v>
      </c>
      <c r="G6" s="1366" t="s">
        <v>862</v>
      </c>
      <c r="H6" s="1367"/>
      <c r="I6" s="1366" t="s">
        <v>863</v>
      </c>
      <c r="J6" s="1368"/>
      <c r="K6" s="1368"/>
      <c r="L6" s="1367"/>
      <c r="M6" s="1220"/>
      <c r="N6" s="1221"/>
      <c r="O6" s="1222"/>
    </row>
    <row r="7" spans="1:15" ht="12.75" customHeight="1">
      <c r="A7" s="1223"/>
      <c r="B7" s="1224"/>
      <c r="C7" s="1225" t="s">
        <v>849</v>
      </c>
      <c r="D7" s="1226"/>
      <c r="E7" s="1225" t="s">
        <v>848</v>
      </c>
      <c r="F7" s="1227"/>
      <c r="G7" s="1369">
        <v>41814</v>
      </c>
      <c r="H7" s="1370"/>
      <c r="I7" s="1371">
        <v>41759</v>
      </c>
      <c r="J7" s="1370"/>
      <c r="K7" s="1371">
        <v>41793</v>
      </c>
      <c r="L7" s="1372"/>
      <c r="M7" s="1228"/>
      <c r="N7" s="1229" t="s">
        <v>864</v>
      </c>
      <c r="O7" s="1230" t="s">
        <v>845</v>
      </c>
    </row>
    <row r="8" spans="1:15" ht="12.75" customHeight="1">
      <c r="A8" s="1231" t="s">
        <v>844</v>
      </c>
      <c r="B8" s="1224"/>
      <c r="C8" s="1232" t="s">
        <v>300</v>
      </c>
      <c r="D8" s="1226"/>
      <c r="E8" s="1232" t="s">
        <v>152</v>
      </c>
      <c r="F8" s="1227">
        <v>2014</v>
      </c>
      <c r="G8" s="1360" t="s">
        <v>865</v>
      </c>
      <c r="H8" s="1361"/>
      <c r="I8" s="1362" t="s">
        <v>866</v>
      </c>
      <c r="J8" s="1363"/>
      <c r="K8" s="1364" t="s">
        <v>867</v>
      </c>
      <c r="L8" s="1365"/>
      <c r="M8" s="1233" t="s">
        <v>864</v>
      </c>
      <c r="N8" s="1229" t="s">
        <v>868</v>
      </c>
      <c r="O8" s="1230" t="s">
        <v>869</v>
      </c>
    </row>
    <row r="9" spans="1:15" ht="12.75" customHeight="1" thickBot="1">
      <c r="A9" s="1234" t="s">
        <v>840</v>
      </c>
      <c r="B9" s="1235" t="s">
        <v>839</v>
      </c>
      <c r="C9" s="1235" t="s">
        <v>838</v>
      </c>
      <c r="D9" s="1235" t="s">
        <v>837</v>
      </c>
      <c r="E9" s="1235" t="s">
        <v>836</v>
      </c>
      <c r="F9" s="1236" t="s">
        <v>835</v>
      </c>
      <c r="G9" s="1237" t="s">
        <v>870</v>
      </c>
      <c r="H9" s="1238" t="s">
        <v>236</v>
      </c>
      <c r="I9" s="1239" t="s">
        <v>870</v>
      </c>
      <c r="J9" s="1238" t="s">
        <v>236</v>
      </c>
      <c r="K9" s="1239" t="s">
        <v>870</v>
      </c>
      <c r="L9" s="1240" t="s">
        <v>236</v>
      </c>
      <c r="M9" s="1241" t="s">
        <v>871</v>
      </c>
      <c r="N9" s="1242" t="s">
        <v>872</v>
      </c>
      <c r="O9" s="1243" t="s">
        <v>873</v>
      </c>
    </row>
    <row r="10" spans="1:15" ht="14.25" customHeight="1">
      <c r="A10" s="1244" t="s">
        <v>0</v>
      </c>
      <c r="B10" s="1245" t="s">
        <v>3</v>
      </c>
      <c r="C10" s="1246">
        <v>1</v>
      </c>
      <c r="D10" s="1245" t="s">
        <v>2</v>
      </c>
      <c r="E10" s="1245" t="s">
        <v>1</v>
      </c>
      <c r="F10" s="1247">
        <v>1</v>
      </c>
      <c r="G10" s="1248">
        <v>8</v>
      </c>
      <c r="H10" s="1249">
        <v>60</v>
      </c>
      <c r="I10" s="1248">
        <v>8</v>
      </c>
      <c r="J10" s="1249">
        <v>80</v>
      </c>
      <c r="K10" s="1248">
        <v>8</v>
      </c>
      <c r="L10" s="1249">
        <v>60</v>
      </c>
      <c r="M10" s="1250" t="s">
        <v>874</v>
      </c>
      <c r="N10" s="1250">
        <v>7</v>
      </c>
      <c r="O10" s="1164" t="s">
        <v>798</v>
      </c>
    </row>
    <row r="11" spans="1:15" ht="14.25" customHeight="1">
      <c r="A11" s="1251" t="s">
        <v>30</v>
      </c>
      <c r="B11" s="1252" t="s">
        <v>29</v>
      </c>
      <c r="C11" s="1253">
        <v>2</v>
      </c>
      <c r="D11" s="1254" t="s">
        <v>2</v>
      </c>
      <c r="E11" s="1255" t="s">
        <v>28</v>
      </c>
      <c r="F11" s="1253">
        <v>2</v>
      </c>
      <c r="G11" s="1256">
        <v>3</v>
      </c>
      <c r="H11" s="1257">
        <v>5</v>
      </c>
      <c r="I11" s="1256">
        <v>2</v>
      </c>
      <c r="J11" s="1257">
        <v>10</v>
      </c>
      <c r="K11" s="1256">
        <v>2</v>
      </c>
      <c r="L11" s="1257">
        <v>20</v>
      </c>
      <c r="M11" s="1258" t="s">
        <v>875</v>
      </c>
      <c r="N11" s="1258">
        <v>2</v>
      </c>
      <c r="O11" s="1151" t="s">
        <v>808</v>
      </c>
    </row>
    <row r="12" spans="1:15" ht="14.25" customHeight="1">
      <c r="A12" s="1251" t="s">
        <v>35</v>
      </c>
      <c r="B12" s="1252" t="s">
        <v>36</v>
      </c>
      <c r="C12" s="1253">
        <v>3</v>
      </c>
      <c r="D12" s="1254" t="s">
        <v>2</v>
      </c>
      <c r="E12" s="1255" t="s">
        <v>28</v>
      </c>
      <c r="F12" s="1253">
        <v>3</v>
      </c>
      <c r="G12" s="1256">
        <v>5</v>
      </c>
      <c r="H12" s="1257">
        <v>10</v>
      </c>
      <c r="I12" s="1256">
        <v>3</v>
      </c>
      <c r="J12" s="1257">
        <v>20</v>
      </c>
      <c r="K12" s="1256">
        <v>3</v>
      </c>
      <c r="L12" s="1257">
        <v>20</v>
      </c>
      <c r="M12" s="1258" t="s">
        <v>876</v>
      </c>
      <c r="N12" s="1258">
        <v>3</v>
      </c>
      <c r="O12" s="1144" t="s">
        <v>808</v>
      </c>
    </row>
    <row r="13" spans="1:15" ht="14.25" customHeight="1">
      <c r="A13" s="1251" t="s">
        <v>49</v>
      </c>
      <c r="B13" s="1252" t="s">
        <v>50</v>
      </c>
      <c r="C13" s="1253">
        <v>4</v>
      </c>
      <c r="D13" s="1254" t="s">
        <v>2</v>
      </c>
      <c r="E13" s="1255" t="s">
        <v>51</v>
      </c>
      <c r="F13" s="1253">
        <v>4</v>
      </c>
      <c r="G13" s="1256">
        <v>8</v>
      </c>
      <c r="H13" s="1257">
        <v>80</v>
      </c>
      <c r="I13" s="1256">
        <v>8</v>
      </c>
      <c r="J13" s="1257">
        <v>40</v>
      </c>
      <c r="K13" s="1256">
        <v>5</v>
      </c>
      <c r="L13" s="1257">
        <v>30</v>
      </c>
      <c r="M13" s="1258" t="s">
        <v>877</v>
      </c>
      <c r="N13" s="1258">
        <v>8</v>
      </c>
      <c r="O13" s="1144" t="s">
        <v>796</v>
      </c>
    </row>
    <row r="14" spans="1:15" ht="14.25" customHeight="1">
      <c r="A14" s="1251" t="s">
        <v>39</v>
      </c>
      <c r="B14" s="1252" t="s">
        <v>40</v>
      </c>
      <c r="C14" s="1253">
        <v>5</v>
      </c>
      <c r="D14" s="1254" t="s">
        <v>38</v>
      </c>
      <c r="E14" s="1255" t="s">
        <v>37</v>
      </c>
      <c r="F14" s="1253">
        <v>5</v>
      </c>
      <c r="G14" s="1256">
        <v>8</v>
      </c>
      <c r="H14" s="1257">
        <v>80</v>
      </c>
      <c r="I14" s="1256">
        <v>8</v>
      </c>
      <c r="J14" s="1257">
        <v>60</v>
      </c>
      <c r="K14" s="1256">
        <v>2</v>
      </c>
      <c r="L14" s="1257">
        <v>20</v>
      </c>
      <c r="M14" s="1258" t="s">
        <v>877</v>
      </c>
      <c r="N14" s="1258">
        <v>8</v>
      </c>
      <c r="O14" s="1151" t="s">
        <v>796</v>
      </c>
    </row>
    <row r="15" spans="1:15" ht="14.25" customHeight="1">
      <c r="A15" s="1251" t="s">
        <v>41</v>
      </c>
      <c r="B15" s="1252" t="s">
        <v>42</v>
      </c>
      <c r="C15" s="1253">
        <v>6</v>
      </c>
      <c r="D15" s="1254" t="s">
        <v>43</v>
      </c>
      <c r="E15" s="1255" t="s">
        <v>37</v>
      </c>
      <c r="F15" s="1253">
        <v>6</v>
      </c>
      <c r="G15" s="1256">
        <v>3</v>
      </c>
      <c r="H15" s="1257">
        <v>10</v>
      </c>
      <c r="I15" s="1256">
        <v>2</v>
      </c>
      <c r="J15" s="1257">
        <v>10</v>
      </c>
      <c r="K15" s="1256">
        <v>3</v>
      </c>
      <c r="L15" s="1257">
        <v>20</v>
      </c>
      <c r="M15" s="1258" t="s">
        <v>876</v>
      </c>
      <c r="N15" s="1258">
        <v>3</v>
      </c>
      <c r="O15" s="1151" t="s">
        <v>806</v>
      </c>
    </row>
    <row r="16" spans="1:15" ht="14.25" customHeight="1">
      <c r="A16" s="1251" t="s">
        <v>44</v>
      </c>
      <c r="B16" s="1252" t="s">
        <v>45</v>
      </c>
      <c r="C16" s="1253">
        <v>7</v>
      </c>
      <c r="D16" s="1254" t="s">
        <v>43</v>
      </c>
      <c r="E16" s="1255" t="s">
        <v>37</v>
      </c>
      <c r="F16" s="1253">
        <v>7</v>
      </c>
      <c r="G16" s="1256">
        <v>5</v>
      </c>
      <c r="H16" s="1257">
        <v>10</v>
      </c>
      <c r="I16" s="1256">
        <v>3</v>
      </c>
      <c r="J16" s="1257">
        <v>20</v>
      </c>
      <c r="K16" s="1256">
        <v>2</v>
      </c>
      <c r="L16" s="1257">
        <v>20</v>
      </c>
      <c r="M16" s="1258" t="s">
        <v>876</v>
      </c>
      <c r="N16" s="1258">
        <v>3</v>
      </c>
      <c r="O16" s="1151" t="s">
        <v>808</v>
      </c>
    </row>
    <row r="17" spans="1:15" ht="14.25" customHeight="1">
      <c r="A17" s="1251" t="s">
        <v>46</v>
      </c>
      <c r="B17" s="1252" t="s">
        <v>47</v>
      </c>
      <c r="C17" s="1253">
        <v>8</v>
      </c>
      <c r="D17" s="1254" t="s">
        <v>83</v>
      </c>
      <c r="E17" s="1255" t="s">
        <v>37</v>
      </c>
      <c r="F17" s="1253">
        <v>8</v>
      </c>
      <c r="G17" s="1256">
        <v>8</v>
      </c>
      <c r="H17" s="1257">
        <v>90</v>
      </c>
      <c r="I17" s="1256">
        <v>8</v>
      </c>
      <c r="J17" s="1257">
        <v>60</v>
      </c>
      <c r="K17" s="1256">
        <v>3</v>
      </c>
      <c r="L17" s="1257">
        <v>40</v>
      </c>
      <c r="M17" s="1258" t="s">
        <v>877</v>
      </c>
      <c r="N17" s="1258">
        <v>9</v>
      </c>
      <c r="O17" s="1151" t="s">
        <v>796</v>
      </c>
    </row>
    <row r="18" spans="1:15" ht="14.25" customHeight="1">
      <c r="A18" s="1251" t="s">
        <v>52</v>
      </c>
      <c r="B18" s="1252" t="s">
        <v>53</v>
      </c>
      <c r="C18" s="1253">
        <v>9</v>
      </c>
      <c r="D18" s="1254" t="s">
        <v>54</v>
      </c>
      <c r="E18" s="1255" t="s">
        <v>55</v>
      </c>
      <c r="F18" s="1253">
        <v>9</v>
      </c>
      <c r="G18" s="1256">
        <v>8</v>
      </c>
      <c r="H18" s="1257">
        <v>70</v>
      </c>
      <c r="I18" s="1256">
        <v>8</v>
      </c>
      <c r="J18" s="1257">
        <v>80</v>
      </c>
      <c r="K18" s="1256">
        <v>2</v>
      </c>
      <c r="L18" s="1257">
        <v>5</v>
      </c>
      <c r="M18" s="1258" t="s">
        <v>877</v>
      </c>
      <c r="N18" s="1258">
        <v>8</v>
      </c>
      <c r="O18" s="1151" t="s">
        <v>796</v>
      </c>
    </row>
    <row r="19" spans="1:15" ht="14.25" customHeight="1">
      <c r="A19" s="1251" t="s">
        <v>56</v>
      </c>
      <c r="B19" s="1252" t="s">
        <v>57</v>
      </c>
      <c r="C19" s="1253">
        <v>10</v>
      </c>
      <c r="D19" s="1254" t="s">
        <v>54</v>
      </c>
      <c r="E19" s="1255" t="s">
        <v>55</v>
      </c>
      <c r="F19" s="1253">
        <v>10</v>
      </c>
      <c r="G19" s="1256">
        <v>8</v>
      </c>
      <c r="H19" s="1257">
        <v>80</v>
      </c>
      <c r="I19" s="1256">
        <v>5</v>
      </c>
      <c r="J19" s="1257">
        <v>30</v>
      </c>
      <c r="K19" s="1256">
        <v>2</v>
      </c>
      <c r="L19" s="1257">
        <v>20</v>
      </c>
      <c r="M19" s="1258" t="s">
        <v>877</v>
      </c>
      <c r="N19" s="1258">
        <v>8</v>
      </c>
      <c r="O19" s="1151" t="s">
        <v>796</v>
      </c>
    </row>
    <row r="20" spans="1:15" ht="14.25" customHeight="1">
      <c r="A20" s="1251" t="s">
        <v>58</v>
      </c>
      <c r="B20" s="1252" t="s">
        <v>59</v>
      </c>
      <c r="C20" s="1253">
        <v>11</v>
      </c>
      <c r="D20" s="1259" t="s">
        <v>54</v>
      </c>
      <c r="E20" s="1260" t="s">
        <v>55</v>
      </c>
      <c r="F20" s="1253">
        <v>11</v>
      </c>
      <c r="G20" s="1256">
        <v>8</v>
      </c>
      <c r="H20" s="1257">
        <v>10</v>
      </c>
      <c r="I20" s="1256">
        <v>5</v>
      </c>
      <c r="J20" s="1257">
        <v>30</v>
      </c>
      <c r="K20" s="1256">
        <v>2</v>
      </c>
      <c r="L20" s="1257">
        <v>10</v>
      </c>
      <c r="M20" s="1258" t="s">
        <v>878</v>
      </c>
      <c r="N20" s="1258">
        <v>5</v>
      </c>
      <c r="O20" s="1151" t="s">
        <v>798</v>
      </c>
    </row>
    <row r="21" spans="1:15" ht="14.25" customHeight="1">
      <c r="A21" s="1251" t="s">
        <v>60</v>
      </c>
      <c r="B21" s="1252" t="s">
        <v>61</v>
      </c>
      <c r="C21" s="1253">
        <v>12</v>
      </c>
      <c r="D21" s="1254" t="s">
        <v>54</v>
      </c>
      <c r="E21" s="1255" t="s">
        <v>55</v>
      </c>
      <c r="F21" s="1253">
        <v>12</v>
      </c>
      <c r="G21" s="1256">
        <v>8</v>
      </c>
      <c r="H21" s="1257">
        <v>50</v>
      </c>
      <c r="I21" s="1256">
        <v>8</v>
      </c>
      <c r="J21" s="1257">
        <v>80</v>
      </c>
      <c r="K21" s="1256">
        <v>4</v>
      </c>
      <c r="L21" s="1257">
        <v>50</v>
      </c>
      <c r="M21" s="1258" t="s">
        <v>874</v>
      </c>
      <c r="N21" s="1258">
        <v>7</v>
      </c>
      <c r="O21" s="1151" t="s">
        <v>796</v>
      </c>
    </row>
    <row r="22" spans="1:15" ht="14.25" customHeight="1">
      <c r="A22" s="1251" t="s">
        <v>62</v>
      </c>
      <c r="B22" s="1252" t="s">
        <v>63</v>
      </c>
      <c r="C22" s="1253">
        <v>13</v>
      </c>
      <c r="D22" s="1254" t="s">
        <v>64</v>
      </c>
      <c r="E22" s="1255" t="s">
        <v>55</v>
      </c>
      <c r="F22" s="1253">
        <v>13</v>
      </c>
      <c r="G22" s="1256">
        <v>2</v>
      </c>
      <c r="H22" s="1257">
        <v>10</v>
      </c>
      <c r="I22" s="1256">
        <v>5</v>
      </c>
      <c r="J22" s="1257">
        <v>30</v>
      </c>
      <c r="K22" s="1256">
        <v>4</v>
      </c>
      <c r="L22" s="1257">
        <v>40</v>
      </c>
      <c r="M22" s="1258" t="s">
        <v>876</v>
      </c>
      <c r="N22" s="1258">
        <v>4</v>
      </c>
      <c r="O22" s="1151" t="s">
        <v>808</v>
      </c>
    </row>
    <row r="23" spans="1:15" ht="14.25" customHeight="1">
      <c r="A23" s="1251" t="s">
        <v>65</v>
      </c>
      <c r="B23" s="1252" t="s">
        <v>66</v>
      </c>
      <c r="C23" s="1253">
        <v>14</v>
      </c>
      <c r="D23" s="1254" t="s">
        <v>64</v>
      </c>
      <c r="E23" s="1255" t="s">
        <v>55</v>
      </c>
      <c r="F23" s="1253">
        <v>14</v>
      </c>
      <c r="G23" s="1256">
        <v>5</v>
      </c>
      <c r="H23" s="1257">
        <v>15</v>
      </c>
      <c r="I23" s="1256">
        <v>2</v>
      </c>
      <c r="J23" s="1257">
        <v>10</v>
      </c>
      <c r="K23" s="1256">
        <v>3</v>
      </c>
      <c r="L23" s="1257">
        <v>20</v>
      </c>
      <c r="M23" s="1258" t="s">
        <v>876</v>
      </c>
      <c r="N23" s="1258">
        <v>3</v>
      </c>
      <c r="O23" s="1151" t="s">
        <v>808</v>
      </c>
    </row>
    <row r="24" spans="1:15" ht="14.25" customHeight="1">
      <c r="A24" s="1251" t="s">
        <v>67</v>
      </c>
      <c r="B24" s="1252" t="s">
        <v>68</v>
      </c>
      <c r="C24" s="1253">
        <v>15</v>
      </c>
      <c r="D24" s="1254" t="s">
        <v>64</v>
      </c>
      <c r="E24" s="1255" t="s">
        <v>55</v>
      </c>
      <c r="F24" s="1253">
        <v>15</v>
      </c>
      <c r="G24" s="1256">
        <v>2</v>
      </c>
      <c r="H24" s="1257">
        <v>5</v>
      </c>
      <c r="I24" s="1256">
        <v>2</v>
      </c>
      <c r="J24" s="1257">
        <v>10</v>
      </c>
      <c r="K24" s="1256">
        <v>5</v>
      </c>
      <c r="L24" s="1257">
        <v>30</v>
      </c>
      <c r="M24" s="1258" t="s">
        <v>876</v>
      </c>
      <c r="N24" s="1258">
        <v>4</v>
      </c>
      <c r="O24" s="1151" t="s">
        <v>808</v>
      </c>
    </row>
    <row r="25" spans="1:15" ht="14.25" customHeight="1">
      <c r="A25" s="1251" t="s">
        <v>69</v>
      </c>
      <c r="B25" s="1252" t="s">
        <v>66</v>
      </c>
      <c r="C25" s="1253">
        <v>16</v>
      </c>
      <c r="D25" s="1254" t="s">
        <v>64</v>
      </c>
      <c r="E25" s="1255" t="s">
        <v>55</v>
      </c>
      <c r="F25" s="1253">
        <v>16</v>
      </c>
      <c r="G25" s="1256">
        <v>8</v>
      </c>
      <c r="H25" s="1257">
        <v>40</v>
      </c>
      <c r="I25" s="1256">
        <v>2</v>
      </c>
      <c r="J25" s="1257">
        <v>10</v>
      </c>
      <c r="K25" s="1256">
        <v>2</v>
      </c>
      <c r="L25" s="1257">
        <v>20</v>
      </c>
      <c r="M25" s="1258" t="s">
        <v>874</v>
      </c>
      <c r="N25" s="1258">
        <v>6</v>
      </c>
      <c r="O25" s="1151" t="s">
        <v>806</v>
      </c>
    </row>
    <row r="26" spans="1:15" ht="14.25" customHeight="1">
      <c r="A26" s="1251" t="s">
        <v>70</v>
      </c>
      <c r="B26" s="1252" t="s">
        <v>71</v>
      </c>
      <c r="C26" s="1253">
        <v>17</v>
      </c>
      <c r="D26" s="1254" t="s">
        <v>72</v>
      </c>
      <c r="E26" s="1255" t="s">
        <v>55</v>
      </c>
      <c r="F26" s="1253">
        <v>17</v>
      </c>
      <c r="G26" s="1256">
        <v>8</v>
      </c>
      <c r="H26" s="1257">
        <v>60</v>
      </c>
      <c r="I26" s="1256">
        <v>8</v>
      </c>
      <c r="J26" s="1257">
        <v>80</v>
      </c>
      <c r="K26" s="1256">
        <v>5</v>
      </c>
      <c r="L26" s="1257">
        <v>60</v>
      </c>
      <c r="M26" s="1258" t="s">
        <v>874</v>
      </c>
      <c r="N26" s="1258">
        <v>7</v>
      </c>
      <c r="O26" s="1151" t="s">
        <v>796</v>
      </c>
    </row>
    <row r="27" spans="1:15" ht="14.25" customHeight="1">
      <c r="A27" s="1251" t="s">
        <v>73</v>
      </c>
      <c r="B27" s="1252" t="s">
        <v>74</v>
      </c>
      <c r="C27" s="1253">
        <v>18</v>
      </c>
      <c r="D27" s="1254" t="s">
        <v>38</v>
      </c>
      <c r="E27" s="1255" t="s">
        <v>55</v>
      </c>
      <c r="F27" s="1253">
        <v>18</v>
      </c>
      <c r="G27" s="1256">
        <v>8</v>
      </c>
      <c r="H27" s="1257">
        <v>80</v>
      </c>
      <c r="I27" s="1256">
        <v>8</v>
      </c>
      <c r="J27" s="1257">
        <v>80</v>
      </c>
      <c r="K27" s="1256">
        <v>2</v>
      </c>
      <c r="L27" s="1257">
        <v>10</v>
      </c>
      <c r="M27" s="1258" t="s">
        <v>877</v>
      </c>
      <c r="N27" s="1258">
        <v>8</v>
      </c>
      <c r="O27" s="1151" t="s">
        <v>796</v>
      </c>
    </row>
    <row r="28" spans="1:15" ht="14.25" customHeight="1">
      <c r="A28" s="1251" t="s">
        <v>75</v>
      </c>
      <c r="B28" s="1252" t="s">
        <v>76</v>
      </c>
      <c r="C28" s="1253">
        <v>19</v>
      </c>
      <c r="D28" s="1254" t="s">
        <v>38</v>
      </c>
      <c r="E28" s="1255" t="s">
        <v>55</v>
      </c>
      <c r="F28" s="1253">
        <v>19</v>
      </c>
      <c r="G28" s="1256">
        <v>8</v>
      </c>
      <c r="H28" s="1257">
        <v>30</v>
      </c>
      <c r="I28" s="1256">
        <v>2</v>
      </c>
      <c r="J28" s="1257">
        <v>10</v>
      </c>
      <c r="K28" s="1256">
        <v>2</v>
      </c>
      <c r="L28" s="1261">
        <v>10</v>
      </c>
      <c r="M28" s="1258" t="s">
        <v>874</v>
      </c>
      <c r="N28" s="1258">
        <v>6</v>
      </c>
      <c r="O28" s="1144" t="s">
        <v>798</v>
      </c>
    </row>
    <row r="29" spans="1:15" ht="14.25" customHeight="1">
      <c r="A29" s="1251" t="s">
        <v>77</v>
      </c>
      <c r="B29" s="1252" t="s">
        <v>79</v>
      </c>
      <c r="C29" s="1253">
        <v>20</v>
      </c>
      <c r="D29" s="1254" t="s">
        <v>78</v>
      </c>
      <c r="E29" s="1255" t="s">
        <v>55</v>
      </c>
      <c r="F29" s="1253">
        <v>20</v>
      </c>
      <c r="G29" s="1256">
        <v>8</v>
      </c>
      <c r="H29" s="1257">
        <v>50</v>
      </c>
      <c r="I29" s="1256">
        <v>2</v>
      </c>
      <c r="J29" s="1257">
        <v>10</v>
      </c>
      <c r="K29" s="1256">
        <v>3</v>
      </c>
      <c r="L29" s="1257">
        <v>20</v>
      </c>
      <c r="M29" s="1258" t="s">
        <v>874</v>
      </c>
      <c r="N29" s="1258">
        <v>7</v>
      </c>
      <c r="O29" s="1151" t="s">
        <v>798</v>
      </c>
    </row>
    <row r="30" spans="1:15" ht="14.25" customHeight="1">
      <c r="A30" s="1262" t="s">
        <v>795</v>
      </c>
      <c r="B30" s="1263" t="s">
        <v>794</v>
      </c>
      <c r="C30" s="1264"/>
      <c r="D30" s="1265"/>
      <c r="E30" s="1266"/>
      <c r="F30" s="1267">
        <v>21</v>
      </c>
      <c r="G30" s="1268">
        <v>8</v>
      </c>
      <c r="H30" s="1261">
        <v>100</v>
      </c>
      <c r="I30" s="1268">
        <v>8</v>
      </c>
      <c r="J30" s="1261">
        <v>80</v>
      </c>
      <c r="K30" s="1268">
        <v>8</v>
      </c>
      <c r="L30" s="1261">
        <v>100</v>
      </c>
      <c r="M30" s="1258" t="s">
        <v>877</v>
      </c>
      <c r="N30" s="1258">
        <v>9</v>
      </c>
      <c r="O30" s="1157" t="s">
        <v>796</v>
      </c>
    </row>
    <row r="31" spans="1:15" ht="14.25" customHeight="1">
      <c r="A31" s="1269" t="s">
        <v>80</v>
      </c>
      <c r="B31" s="1270" t="s">
        <v>81</v>
      </c>
      <c r="C31" s="1271">
        <v>21</v>
      </c>
      <c r="D31" s="1270" t="s">
        <v>82</v>
      </c>
      <c r="E31" s="1272" t="s">
        <v>55</v>
      </c>
      <c r="F31" s="1253">
        <v>22</v>
      </c>
      <c r="G31" s="1256">
        <v>2</v>
      </c>
      <c r="H31" s="1257">
        <v>10</v>
      </c>
      <c r="I31" s="1256">
        <v>2</v>
      </c>
      <c r="J31" s="1257">
        <v>10</v>
      </c>
      <c r="K31" s="1256">
        <v>2</v>
      </c>
      <c r="L31" s="1257">
        <v>10</v>
      </c>
      <c r="M31" s="1258" t="s">
        <v>875</v>
      </c>
      <c r="N31" s="1258">
        <v>2</v>
      </c>
      <c r="O31" s="1151" t="s">
        <v>808</v>
      </c>
    </row>
    <row r="32" spans="1:15" ht="14.25" customHeight="1">
      <c r="A32" s="1251" t="s">
        <v>84</v>
      </c>
      <c r="B32" s="1254" t="s">
        <v>85</v>
      </c>
      <c r="C32" s="1253">
        <v>22</v>
      </c>
      <c r="D32" s="1254" t="s">
        <v>83</v>
      </c>
      <c r="E32" s="1255" t="s">
        <v>55</v>
      </c>
      <c r="F32" s="1253">
        <v>23</v>
      </c>
      <c r="G32" s="1256">
        <v>8</v>
      </c>
      <c r="H32" s="1257">
        <v>100</v>
      </c>
      <c r="I32" s="1256">
        <v>8</v>
      </c>
      <c r="J32" s="1257">
        <v>80</v>
      </c>
      <c r="K32" s="1256">
        <v>8</v>
      </c>
      <c r="L32" s="1257">
        <v>100</v>
      </c>
      <c r="M32" s="1258" t="s">
        <v>877</v>
      </c>
      <c r="N32" s="1258">
        <v>9</v>
      </c>
      <c r="O32" s="1151" t="s">
        <v>796</v>
      </c>
    </row>
    <row r="33" spans="1:15" ht="14.25" customHeight="1">
      <c r="A33" s="1251" t="s">
        <v>86</v>
      </c>
      <c r="B33" s="1252" t="s">
        <v>87</v>
      </c>
      <c r="C33" s="1253">
        <v>23</v>
      </c>
      <c r="D33" s="1254" t="s">
        <v>83</v>
      </c>
      <c r="E33" s="1255" t="s">
        <v>55</v>
      </c>
      <c r="F33" s="1253">
        <v>24</v>
      </c>
      <c r="G33" s="1256">
        <v>8</v>
      </c>
      <c r="H33" s="1257">
        <v>100</v>
      </c>
      <c r="I33" s="1256">
        <v>8</v>
      </c>
      <c r="J33" s="1257">
        <v>80</v>
      </c>
      <c r="K33" s="1256">
        <v>8</v>
      </c>
      <c r="L33" s="1257">
        <v>100</v>
      </c>
      <c r="M33" s="1258" t="s">
        <v>877</v>
      </c>
      <c r="N33" s="1258">
        <v>9</v>
      </c>
      <c r="O33" s="1151" t="s">
        <v>796</v>
      </c>
    </row>
    <row r="34" spans="1:15" ht="14.25" customHeight="1">
      <c r="A34" s="1251" t="s">
        <v>88</v>
      </c>
      <c r="B34" s="1252" t="s">
        <v>89</v>
      </c>
      <c r="C34" s="1253">
        <v>24</v>
      </c>
      <c r="D34" s="1254" t="s">
        <v>90</v>
      </c>
      <c r="E34" s="1255" t="s">
        <v>55</v>
      </c>
      <c r="F34" s="1253">
        <v>25</v>
      </c>
      <c r="G34" s="1256">
        <v>3</v>
      </c>
      <c r="H34" s="1257">
        <v>5</v>
      </c>
      <c r="I34" s="1256">
        <v>3</v>
      </c>
      <c r="J34" s="1257">
        <v>20</v>
      </c>
      <c r="K34" s="1256">
        <v>4</v>
      </c>
      <c r="L34" s="1257">
        <v>40</v>
      </c>
      <c r="M34" s="1258" t="s">
        <v>876</v>
      </c>
      <c r="N34" s="1258">
        <v>4</v>
      </c>
      <c r="O34" s="1151" t="s">
        <v>808</v>
      </c>
    </row>
    <row r="35" spans="1:15" ht="14.25" customHeight="1">
      <c r="A35" s="1251" t="s">
        <v>91</v>
      </c>
      <c r="B35" s="1252" t="s">
        <v>92</v>
      </c>
      <c r="C35" s="1253">
        <v>25</v>
      </c>
      <c r="D35" s="1254" t="s">
        <v>90</v>
      </c>
      <c r="E35" s="1255" t="s">
        <v>55</v>
      </c>
      <c r="F35" s="1253">
        <v>26</v>
      </c>
      <c r="G35" s="1256">
        <v>3</v>
      </c>
      <c r="H35" s="1257">
        <v>10</v>
      </c>
      <c r="I35" s="1256">
        <v>3</v>
      </c>
      <c r="J35" s="1257">
        <v>20</v>
      </c>
      <c r="K35" s="1256">
        <v>4</v>
      </c>
      <c r="L35" s="1257">
        <v>30</v>
      </c>
      <c r="M35" s="1258" t="s">
        <v>876</v>
      </c>
      <c r="N35" s="1258">
        <v>4</v>
      </c>
      <c r="O35" s="1151" t="s">
        <v>806</v>
      </c>
    </row>
    <row r="36" spans="1:15" ht="14.25" customHeight="1">
      <c r="A36" s="1251" t="s">
        <v>93</v>
      </c>
      <c r="B36" s="1252" t="s">
        <v>94</v>
      </c>
      <c r="C36" s="1253">
        <v>26</v>
      </c>
      <c r="D36" s="1254" t="s">
        <v>90</v>
      </c>
      <c r="E36" s="1255" t="s">
        <v>55</v>
      </c>
      <c r="F36" s="1253">
        <v>27</v>
      </c>
      <c r="G36" s="1256">
        <v>8</v>
      </c>
      <c r="H36" s="1257">
        <v>5</v>
      </c>
      <c r="I36" s="1256">
        <v>2</v>
      </c>
      <c r="J36" s="1257">
        <v>10</v>
      </c>
      <c r="K36" s="1256">
        <v>3</v>
      </c>
      <c r="L36" s="1257">
        <v>20</v>
      </c>
      <c r="M36" s="1258" t="s">
        <v>876</v>
      </c>
      <c r="N36" s="1258">
        <v>4</v>
      </c>
      <c r="O36" s="1151" t="s">
        <v>806</v>
      </c>
    </row>
    <row r="37" spans="1:15" ht="14.25" customHeight="1">
      <c r="A37" s="1251" t="s">
        <v>95</v>
      </c>
      <c r="B37" s="1252" t="s">
        <v>94</v>
      </c>
      <c r="C37" s="1253">
        <v>27</v>
      </c>
      <c r="D37" s="1254" t="s">
        <v>90</v>
      </c>
      <c r="E37" s="1255" t="s">
        <v>55</v>
      </c>
      <c r="F37" s="1253">
        <v>28</v>
      </c>
      <c r="G37" s="1256">
        <v>8</v>
      </c>
      <c r="H37" s="1257">
        <v>5</v>
      </c>
      <c r="I37" s="1256">
        <v>2</v>
      </c>
      <c r="J37" s="1257">
        <v>10</v>
      </c>
      <c r="K37" s="1256">
        <v>3</v>
      </c>
      <c r="L37" s="1257">
        <v>20</v>
      </c>
      <c r="M37" s="1258" t="s">
        <v>876</v>
      </c>
      <c r="N37" s="1258">
        <v>4</v>
      </c>
      <c r="O37" s="1151" t="s">
        <v>808</v>
      </c>
    </row>
    <row r="38" spans="1:15" ht="14.25" customHeight="1">
      <c r="A38" s="1251" t="s">
        <v>96</v>
      </c>
      <c r="B38" s="1252" t="s">
        <v>97</v>
      </c>
      <c r="C38" s="1253">
        <v>28</v>
      </c>
      <c r="D38" s="1254" t="s">
        <v>98</v>
      </c>
      <c r="E38" s="1255" t="s">
        <v>55</v>
      </c>
      <c r="F38" s="1253">
        <v>29</v>
      </c>
      <c r="G38" s="1256">
        <v>2</v>
      </c>
      <c r="H38" s="1257">
        <v>10</v>
      </c>
      <c r="I38" s="1256">
        <v>2</v>
      </c>
      <c r="J38" s="1257">
        <v>10</v>
      </c>
      <c r="K38" s="1256">
        <v>2</v>
      </c>
      <c r="L38" s="1257">
        <v>20</v>
      </c>
      <c r="M38" s="1258" t="s">
        <v>875</v>
      </c>
      <c r="N38" s="1258">
        <v>2</v>
      </c>
      <c r="O38" s="1151" t="s">
        <v>802</v>
      </c>
    </row>
    <row r="39" spans="1:15" ht="14.25" customHeight="1">
      <c r="A39" s="1251" t="s">
        <v>99</v>
      </c>
      <c r="B39" s="1252" t="s">
        <v>100</v>
      </c>
      <c r="C39" s="1253">
        <v>29</v>
      </c>
      <c r="D39" s="1254" t="s">
        <v>98</v>
      </c>
      <c r="E39" s="1255" t="s">
        <v>55</v>
      </c>
      <c r="F39" s="1253">
        <v>30</v>
      </c>
      <c r="G39" s="1256">
        <v>8</v>
      </c>
      <c r="H39" s="1257">
        <v>30</v>
      </c>
      <c r="I39" s="1256">
        <v>5</v>
      </c>
      <c r="J39" s="1257">
        <v>30</v>
      </c>
      <c r="K39" s="1256">
        <v>2</v>
      </c>
      <c r="L39" s="1257">
        <v>20</v>
      </c>
      <c r="M39" s="1258" t="s">
        <v>874</v>
      </c>
      <c r="N39" s="1258">
        <v>6</v>
      </c>
      <c r="O39" s="1151" t="s">
        <v>806</v>
      </c>
    </row>
    <row r="40" spans="1:15" ht="14.25" customHeight="1">
      <c r="A40" s="1251" t="s">
        <v>101</v>
      </c>
      <c r="B40" s="1252" t="s">
        <v>102</v>
      </c>
      <c r="C40" s="1253">
        <v>30</v>
      </c>
      <c r="D40" s="1254" t="s">
        <v>43</v>
      </c>
      <c r="E40" s="1255" t="s">
        <v>55</v>
      </c>
      <c r="F40" s="1253">
        <v>31</v>
      </c>
      <c r="G40" s="1256">
        <v>8</v>
      </c>
      <c r="H40" s="1257">
        <v>50</v>
      </c>
      <c r="I40" s="1256">
        <v>8</v>
      </c>
      <c r="J40" s="1257">
        <v>60</v>
      </c>
      <c r="K40" s="1256">
        <v>4</v>
      </c>
      <c r="L40" s="1257">
        <v>30</v>
      </c>
      <c r="M40" s="1258" t="s">
        <v>874</v>
      </c>
      <c r="N40" s="1258">
        <v>7</v>
      </c>
      <c r="O40" s="1151" t="s">
        <v>798</v>
      </c>
    </row>
    <row r="41" spans="1:15" ht="14.25" customHeight="1">
      <c r="A41" s="1251" t="s">
        <v>103</v>
      </c>
      <c r="B41" s="1252" t="s">
        <v>104</v>
      </c>
      <c r="C41" s="1253">
        <v>31</v>
      </c>
      <c r="D41" s="1254" t="s">
        <v>43</v>
      </c>
      <c r="E41" s="1255" t="s">
        <v>55</v>
      </c>
      <c r="F41" s="1253">
        <v>32</v>
      </c>
      <c r="G41" s="1256">
        <v>2</v>
      </c>
      <c r="H41" s="1257">
        <v>5</v>
      </c>
      <c r="I41" s="1256">
        <v>2</v>
      </c>
      <c r="J41" s="1257">
        <v>10</v>
      </c>
      <c r="K41" s="1256">
        <v>2</v>
      </c>
      <c r="L41" s="1257">
        <v>10</v>
      </c>
      <c r="M41" s="1258" t="s">
        <v>875</v>
      </c>
      <c r="N41" s="1258">
        <v>2</v>
      </c>
      <c r="O41" s="1144" t="s">
        <v>802</v>
      </c>
    </row>
    <row r="42" spans="1:15" ht="14.25" customHeight="1">
      <c r="A42" s="1251" t="s">
        <v>105</v>
      </c>
      <c r="B42" s="1252" t="s">
        <v>106</v>
      </c>
      <c r="C42" s="1253">
        <v>32</v>
      </c>
      <c r="D42" s="1254" t="s">
        <v>107</v>
      </c>
      <c r="E42" s="1255" t="s">
        <v>55</v>
      </c>
      <c r="F42" s="1253">
        <v>33</v>
      </c>
      <c r="G42" s="1256">
        <v>8</v>
      </c>
      <c r="H42" s="1257">
        <v>50</v>
      </c>
      <c r="I42" s="1256">
        <v>3</v>
      </c>
      <c r="J42" s="1257">
        <v>15</v>
      </c>
      <c r="K42" s="1256">
        <v>2</v>
      </c>
      <c r="L42" s="1257">
        <v>10</v>
      </c>
      <c r="M42" s="1258" t="s">
        <v>874</v>
      </c>
      <c r="N42" s="1258">
        <v>7</v>
      </c>
      <c r="O42" s="1144" t="s">
        <v>798</v>
      </c>
    </row>
    <row r="43" spans="1:15" ht="14.25" customHeight="1">
      <c r="A43" s="1251" t="s">
        <v>108</v>
      </c>
      <c r="B43" s="1252" t="s">
        <v>109</v>
      </c>
      <c r="C43" s="1253">
        <v>33</v>
      </c>
      <c r="D43" s="1254" t="s">
        <v>107</v>
      </c>
      <c r="E43" s="1255" t="s">
        <v>55</v>
      </c>
      <c r="F43" s="1253">
        <v>34</v>
      </c>
      <c r="G43" s="1256">
        <v>8</v>
      </c>
      <c r="H43" s="1257">
        <v>90</v>
      </c>
      <c r="I43" s="1256">
        <v>8</v>
      </c>
      <c r="J43" s="1257">
        <v>80</v>
      </c>
      <c r="K43" s="1256">
        <v>8</v>
      </c>
      <c r="L43" s="1257">
        <v>80</v>
      </c>
      <c r="M43" s="1258" t="s">
        <v>877</v>
      </c>
      <c r="N43" s="1258">
        <v>9</v>
      </c>
      <c r="O43" s="1144" t="s">
        <v>796</v>
      </c>
    </row>
    <row r="44" spans="1:15" ht="14.25" customHeight="1">
      <c r="A44" s="1262" t="s">
        <v>795</v>
      </c>
      <c r="B44" s="1263" t="s">
        <v>794</v>
      </c>
      <c r="C44" s="1264"/>
      <c r="D44" s="1265"/>
      <c r="E44" s="1266"/>
      <c r="F44" s="1267">
        <v>35</v>
      </c>
      <c r="G44" s="1273">
        <v>8</v>
      </c>
      <c r="H44" s="1265">
        <v>100</v>
      </c>
      <c r="I44" s="1273">
        <v>8</v>
      </c>
      <c r="J44" s="1265">
        <v>80</v>
      </c>
      <c r="K44" s="1273">
        <v>8</v>
      </c>
      <c r="L44" s="1265">
        <v>100</v>
      </c>
      <c r="M44" s="1258" t="s">
        <v>877</v>
      </c>
      <c r="N44" s="1258">
        <v>9</v>
      </c>
      <c r="O44" s="1137" t="s">
        <v>796</v>
      </c>
    </row>
    <row r="45" spans="1:15" ht="14.25" customHeight="1">
      <c r="A45" s="1262" t="s">
        <v>795</v>
      </c>
      <c r="B45" s="1263" t="s">
        <v>794</v>
      </c>
      <c r="C45" s="1264"/>
      <c r="D45" s="1265"/>
      <c r="E45" s="1266"/>
      <c r="F45" s="1267">
        <v>36</v>
      </c>
      <c r="G45" s="1273">
        <v>8</v>
      </c>
      <c r="H45" s="1265">
        <v>100</v>
      </c>
      <c r="I45" s="1273">
        <v>8</v>
      </c>
      <c r="J45" s="1265">
        <v>80</v>
      </c>
      <c r="K45" s="1273">
        <v>8</v>
      </c>
      <c r="L45" s="1265">
        <v>100</v>
      </c>
      <c r="M45" s="1258" t="s">
        <v>877</v>
      </c>
      <c r="N45" s="1258">
        <v>9</v>
      </c>
      <c r="O45" s="1137"/>
    </row>
    <row r="46" spans="1:15" ht="14.25" customHeight="1">
      <c r="A46" s="1262" t="s">
        <v>795</v>
      </c>
      <c r="B46" s="1263" t="s">
        <v>794</v>
      </c>
      <c r="C46" s="1264"/>
      <c r="D46" s="1265"/>
      <c r="E46" s="1266"/>
      <c r="F46" s="1267">
        <v>37</v>
      </c>
      <c r="G46" s="1273">
        <v>8</v>
      </c>
      <c r="H46" s="1265">
        <v>100</v>
      </c>
      <c r="I46" s="1273">
        <v>8</v>
      </c>
      <c r="J46" s="1265">
        <v>80</v>
      </c>
      <c r="K46" s="1273">
        <v>8</v>
      </c>
      <c r="L46" s="1265">
        <v>100</v>
      </c>
      <c r="M46" s="1258" t="s">
        <v>877</v>
      </c>
      <c r="N46" s="1258">
        <v>9</v>
      </c>
      <c r="O46" s="1137"/>
    </row>
    <row r="47" spans="1:15" ht="14.25" customHeight="1">
      <c r="A47" s="1262" t="s">
        <v>795</v>
      </c>
      <c r="B47" s="1263" t="s">
        <v>794</v>
      </c>
      <c r="C47" s="1264"/>
      <c r="D47" s="1265"/>
      <c r="E47" s="1266"/>
      <c r="F47" s="1267">
        <v>38</v>
      </c>
      <c r="G47" s="1273">
        <v>8</v>
      </c>
      <c r="H47" s="1265">
        <v>100</v>
      </c>
      <c r="I47" s="1273">
        <v>8</v>
      </c>
      <c r="J47" s="1265">
        <v>80</v>
      </c>
      <c r="K47" s="1273">
        <v>8</v>
      </c>
      <c r="L47" s="1265">
        <v>100</v>
      </c>
      <c r="M47" s="1258" t="s">
        <v>877</v>
      </c>
      <c r="N47" s="1258">
        <v>9</v>
      </c>
      <c r="O47" s="1137"/>
    </row>
    <row r="48" spans="1:15" ht="14.25" customHeight="1" thickBot="1">
      <c r="A48" s="1274" t="s">
        <v>793</v>
      </c>
      <c r="B48" s="1275" t="s">
        <v>792</v>
      </c>
      <c r="C48" s="1276"/>
      <c r="D48" s="1277"/>
      <c r="E48" s="1278"/>
      <c r="F48" s="1279">
        <v>40</v>
      </c>
      <c r="G48" s="1280" t="s">
        <v>638</v>
      </c>
      <c r="H48" s="1281" t="s">
        <v>638</v>
      </c>
      <c r="I48" s="1280" t="s">
        <v>638</v>
      </c>
      <c r="J48" s="1281" t="s">
        <v>638</v>
      </c>
      <c r="K48" s="1280" t="s">
        <v>638</v>
      </c>
      <c r="L48" s="1281" t="s">
        <v>638</v>
      </c>
      <c r="M48" s="1282"/>
      <c r="N48" s="1282"/>
      <c r="O48" s="1130"/>
    </row>
    <row r="49" spans="1:13" ht="14.25" customHeight="1">
      <c r="A49" s="1283" t="s">
        <v>879</v>
      </c>
      <c r="B49" s="1284"/>
      <c r="C49" s="1284"/>
      <c r="D49" s="1284"/>
      <c r="E49" s="1284"/>
      <c r="F49" s="1284"/>
      <c r="G49" s="1284"/>
      <c r="H49" s="1284"/>
      <c r="I49" s="1284"/>
      <c r="J49" s="1284"/>
      <c r="K49" s="1284"/>
      <c r="L49" s="1284"/>
    </row>
    <row r="50" spans="1:13" ht="14.25" customHeight="1">
      <c r="A50" s="1286" t="s">
        <v>880</v>
      </c>
      <c r="B50" s="1287"/>
      <c r="C50" s="1288"/>
      <c r="D50" s="1289"/>
      <c r="E50" s="1287"/>
      <c r="F50" s="1290"/>
      <c r="G50" s="1291"/>
      <c r="H50" s="1292"/>
      <c r="I50" s="1291"/>
      <c r="J50" s="1289"/>
      <c r="K50" s="1291"/>
      <c r="L50" s="1289"/>
    </row>
    <row r="51" spans="1:13" ht="14.25" customHeight="1">
      <c r="A51" s="1286" t="s">
        <v>881</v>
      </c>
      <c r="B51" s="1293"/>
      <c r="C51" s="1293"/>
      <c r="D51" s="1293"/>
      <c r="E51" s="1293"/>
      <c r="F51" s="1293"/>
      <c r="G51" s="1293"/>
      <c r="H51" s="1293"/>
      <c r="I51" s="1293"/>
      <c r="J51" s="1293"/>
      <c r="K51" s="1293"/>
      <c r="L51" s="1293"/>
    </row>
    <row r="52" spans="1:13" ht="14.25" customHeight="1">
      <c r="A52" s="1286" t="s">
        <v>882</v>
      </c>
      <c r="B52" s="1293"/>
      <c r="C52" s="1293"/>
      <c r="D52" s="1293"/>
      <c r="E52" s="1293"/>
      <c r="F52" s="1293"/>
      <c r="G52" s="1293"/>
      <c r="H52" s="1293"/>
      <c r="I52" s="1293"/>
      <c r="J52" s="1293"/>
      <c r="K52" s="1293"/>
      <c r="L52" s="1293"/>
    </row>
    <row r="53" spans="1:13" ht="14.25" customHeight="1">
      <c r="A53" s="1286" t="s">
        <v>883</v>
      </c>
      <c r="B53" s="1293"/>
      <c r="C53" s="1293"/>
      <c r="D53" s="1293"/>
      <c r="E53" s="1293"/>
      <c r="F53" s="1293"/>
      <c r="G53" s="1293"/>
      <c r="H53" s="1293"/>
      <c r="I53" s="1293"/>
      <c r="J53" s="1293"/>
      <c r="K53" s="1293"/>
      <c r="L53" s="1293"/>
    </row>
    <row r="54" spans="1:13" ht="14.25" customHeight="1">
      <c r="A54" s="1286" t="s">
        <v>884</v>
      </c>
      <c r="B54" s="1293"/>
      <c r="C54" s="1293"/>
      <c r="D54" s="1293"/>
      <c r="E54" s="1293"/>
      <c r="F54" s="1293"/>
      <c r="G54" s="1293"/>
      <c r="H54" s="1293"/>
      <c r="I54" s="1293"/>
      <c r="J54" s="1293"/>
      <c r="K54" s="1293"/>
      <c r="L54" s="1293"/>
    </row>
    <row r="55" spans="1:13" ht="14.25" customHeight="1">
      <c r="A55" s="1286" t="s">
        <v>885</v>
      </c>
      <c r="B55" s="1293"/>
      <c r="C55" s="1293"/>
      <c r="D55" s="1293"/>
      <c r="E55" s="1293"/>
      <c r="F55" s="1293"/>
      <c r="G55" s="1293"/>
      <c r="H55" s="1293"/>
      <c r="I55" s="1293"/>
      <c r="J55" s="1293"/>
      <c r="K55" s="1293"/>
      <c r="L55" s="1293"/>
    </row>
    <row r="56" spans="1:13" ht="14.25" customHeight="1">
      <c r="A56" s="1286" t="s">
        <v>886</v>
      </c>
      <c r="B56" s="1293"/>
      <c r="C56" s="1293"/>
      <c r="D56" s="1293"/>
      <c r="E56" s="1293"/>
      <c r="F56" s="1293"/>
      <c r="G56" s="1293"/>
      <c r="H56" s="1293"/>
      <c r="I56" s="1293"/>
      <c r="J56" s="1293"/>
      <c r="K56" s="1293"/>
      <c r="L56" s="1293"/>
      <c r="M56" s="1212"/>
    </row>
    <row r="57" spans="1:13" ht="14.25" customHeight="1">
      <c r="A57" s="1286" t="s">
        <v>887</v>
      </c>
      <c r="B57" s="1293"/>
      <c r="C57" s="1293"/>
      <c r="D57" s="1292"/>
      <c r="E57" s="1294"/>
      <c r="F57" s="1293"/>
      <c r="G57" s="1293"/>
      <c r="H57" s="1293"/>
      <c r="I57" s="1293"/>
      <c r="J57" s="1293"/>
      <c r="K57" s="1293"/>
      <c r="L57" s="1293"/>
      <c r="M57" s="1212"/>
    </row>
    <row r="58" spans="1:13" ht="12" customHeight="1">
      <c r="A58" s="1295" t="s">
        <v>888</v>
      </c>
      <c r="B58" s="1211"/>
      <c r="C58" s="1211"/>
      <c r="D58" s="1211"/>
      <c r="E58" s="1211"/>
      <c r="F58" s="1211"/>
      <c r="G58" s="1211"/>
      <c r="H58" s="1211"/>
      <c r="I58" s="1211"/>
      <c r="J58" s="1211"/>
      <c r="K58" s="1211"/>
      <c r="L58" s="1211"/>
      <c r="M58" s="1212"/>
    </row>
    <row r="59" spans="1:13" ht="12" customHeight="1">
      <c r="A59" s="1286" t="s">
        <v>889</v>
      </c>
      <c r="B59" s="1211"/>
      <c r="C59" s="1211"/>
      <c r="D59" s="1211"/>
      <c r="E59" s="1211"/>
      <c r="F59" s="1211"/>
      <c r="G59" s="1211"/>
      <c r="H59" s="1211"/>
      <c r="I59" s="1211"/>
      <c r="J59" s="1211"/>
      <c r="K59" s="1211"/>
      <c r="L59" s="1211"/>
      <c r="M59" s="1212"/>
    </row>
    <row r="60" spans="1:13" ht="12" customHeight="1">
      <c r="A60" s="1286" t="s">
        <v>890</v>
      </c>
      <c r="B60" s="1211"/>
      <c r="C60" s="1211"/>
      <c r="D60" s="1211"/>
      <c r="E60" s="1211"/>
      <c r="F60" s="1211"/>
      <c r="G60" s="1211"/>
      <c r="H60" s="1211"/>
      <c r="I60" s="1211"/>
      <c r="J60" s="1211"/>
      <c r="K60" s="1211"/>
      <c r="L60" s="1211"/>
      <c r="M60" s="1212"/>
    </row>
    <row r="61" spans="1:13" ht="12" customHeight="1">
      <c r="A61" s="1286" t="s">
        <v>891</v>
      </c>
      <c r="B61" s="1211"/>
      <c r="C61" s="1211"/>
      <c r="D61" s="1211"/>
      <c r="E61" s="1211"/>
      <c r="F61" s="1211"/>
      <c r="G61" s="1211"/>
      <c r="H61" s="1211"/>
      <c r="I61" s="1211"/>
      <c r="J61" s="1211"/>
      <c r="K61" s="1211"/>
      <c r="L61" s="1211"/>
      <c r="M61" s="1212"/>
    </row>
    <row r="62" spans="1:13" ht="12" customHeight="1">
      <c r="A62" s="1296" t="s">
        <v>892</v>
      </c>
      <c r="B62" s="1211"/>
      <c r="C62" s="1211"/>
      <c r="D62" s="1211"/>
      <c r="E62" s="1211"/>
      <c r="F62" s="1211"/>
      <c r="G62" s="1211"/>
      <c r="H62" s="1211"/>
      <c r="I62" s="1211"/>
      <c r="J62" s="1211"/>
      <c r="K62" s="1211"/>
      <c r="L62" s="1211"/>
      <c r="M62" s="1212"/>
    </row>
    <row r="63" spans="1:13" ht="12" customHeight="1">
      <c r="A63" s="1297" t="s">
        <v>893</v>
      </c>
      <c r="B63" s="1211"/>
      <c r="C63" s="1211"/>
      <c r="D63" s="1211"/>
      <c r="E63" s="1211"/>
      <c r="F63" s="1211"/>
      <c r="G63" s="1211"/>
      <c r="H63" s="1211"/>
      <c r="I63" s="1211"/>
      <c r="J63" s="1211"/>
      <c r="K63" s="1211"/>
      <c r="L63" s="1211"/>
      <c r="M63" s="1212"/>
    </row>
    <row r="64" spans="1:13" ht="12" customHeight="1">
      <c r="A64" s="1297" t="s">
        <v>894</v>
      </c>
      <c r="B64" s="1211"/>
      <c r="C64" s="1211"/>
      <c r="D64" s="1211"/>
      <c r="E64" s="1211"/>
      <c r="F64" s="1211"/>
      <c r="G64" s="1211"/>
      <c r="H64" s="1211"/>
      <c r="I64" s="1211"/>
      <c r="J64" s="1211"/>
      <c r="K64" s="1211"/>
      <c r="L64" s="1211"/>
      <c r="M64" s="1212"/>
    </row>
    <row r="65" spans="1:13" ht="12" customHeight="1">
      <c r="A65" s="1211"/>
      <c r="B65" s="1211"/>
      <c r="C65" s="1211"/>
      <c r="D65" s="1211"/>
      <c r="E65" s="1211"/>
      <c r="F65" s="1211"/>
      <c r="G65" s="1211"/>
      <c r="H65" s="1211"/>
      <c r="I65" s="1211"/>
      <c r="J65" s="1211"/>
      <c r="K65" s="1211"/>
      <c r="L65" s="1211"/>
      <c r="M65" s="1212"/>
    </row>
  </sheetData>
  <mergeCells count="8">
    <mergeCell ref="G8:H8"/>
    <mergeCell ref="I8:J8"/>
    <mergeCell ref="K8:L8"/>
    <mergeCell ref="G6:H6"/>
    <mergeCell ref="I6:L6"/>
    <mergeCell ref="G7:H7"/>
    <mergeCell ref="I7:J7"/>
    <mergeCell ref="K7:L7"/>
  </mergeCells>
  <pageMargins left="0.75" right="0.5" top="1" bottom="1" header="0.5" footer="0.5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GridLines="0" topLeftCell="G1" zoomScale="150" zoomScaleNormal="150" zoomScalePageLayoutView="150" workbookViewId="0">
      <selection activeCell="P9" sqref="P9:P42"/>
    </sheetView>
  </sheetViews>
  <sheetFormatPr defaultColWidth="8.7109375" defaultRowHeight="11.25"/>
  <cols>
    <col min="1" max="1" width="8.7109375" style="1"/>
    <col min="2" max="2" width="18.140625" style="1" customWidth="1"/>
    <col min="3" max="3" width="8.7109375" style="1"/>
    <col min="4" max="4" width="4.42578125" style="1" customWidth="1"/>
    <col min="5" max="12" width="8.7109375" style="1"/>
    <col min="13" max="13" width="9.7109375" style="1" customWidth="1"/>
    <col min="14" max="17" width="8.7109375" style="1"/>
    <col min="18" max="18" width="15.42578125" style="1" bestFit="1" customWidth="1"/>
    <col min="19" max="16384" width="8.7109375" style="1"/>
  </cols>
  <sheetData>
    <row r="1" spans="1:18">
      <c r="A1" s="928" t="s">
        <v>5</v>
      </c>
      <c r="B1" s="929" t="s">
        <v>749</v>
      </c>
      <c r="C1" s="929"/>
      <c r="D1" s="929"/>
      <c r="E1" s="929"/>
      <c r="F1" s="929"/>
      <c r="G1" s="930" t="s">
        <v>6</v>
      </c>
      <c r="H1" s="929" t="s">
        <v>750</v>
      </c>
      <c r="I1" s="929"/>
      <c r="J1" s="929"/>
      <c r="K1" s="929"/>
      <c r="L1" s="929"/>
      <c r="M1" s="929"/>
      <c r="N1" s="929"/>
      <c r="O1" s="929"/>
      <c r="P1" s="929"/>
      <c r="Q1" s="929"/>
      <c r="R1" s="931"/>
    </row>
    <row r="2" spans="1:18">
      <c r="A2" s="928" t="s">
        <v>7</v>
      </c>
      <c r="B2" s="13">
        <v>2</v>
      </c>
      <c r="C2" s="1325" t="s">
        <v>8</v>
      </c>
      <c r="D2" s="1325"/>
      <c r="E2" s="1325"/>
      <c r="F2" s="932">
        <v>45</v>
      </c>
      <c r="G2" s="5"/>
      <c r="H2" s="5" t="s">
        <v>267</v>
      </c>
      <c r="I2" s="5">
        <v>11.9</v>
      </c>
      <c r="J2" s="5"/>
      <c r="K2" s="5" t="s">
        <v>751</v>
      </c>
      <c r="L2" s="5"/>
      <c r="M2" s="5"/>
      <c r="N2" s="5"/>
      <c r="O2" s="5"/>
      <c r="P2" s="5"/>
      <c r="Q2" s="5"/>
      <c r="R2" s="6"/>
    </row>
    <row r="3" spans="1:18">
      <c r="A3" s="7" t="s">
        <v>10</v>
      </c>
      <c r="B3" s="146" t="s">
        <v>752</v>
      </c>
      <c r="C3" s="5"/>
      <c r="D3" s="5"/>
      <c r="E3" s="5" t="s">
        <v>11</v>
      </c>
      <c r="F3" s="813">
        <v>41575</v>
      </c>
      <c r="G3" s="5"/>
      <c r="H3" s="5"/>
      <c r="I3" s="5"/>
      <c r="J3" s="5" t="s">
        <v>12</v>
      </c>
      <c r="K3" s="813">
        <v>41822</v>
      </c>
      <c r="L3" s="5"/>
      <c r="M3" s="5"/>
      <c r="N3" s="5"/>
      <c r="O3" s="5"/>
      <c r="P3" s="5"/>
      <c r="Q3" s="5"/>
      <c r="R3" s="6"/>
    </row>
    <row r="4" spans="1:18">
      <c r="A4" s="8" t="s">
        <v>13</v>
      </c>
      <c r="B4" s="5"/>
      <c r="C4" s="5"/>
      <c r="D4" s="5"/>
      <c r="E4" s="6"/>
      <c r="F4" s="933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>
      <c r="A5" s="698" t="s">
        <v>14</v>
      </c>
      <c r="B5" s="699" t="s">
        <v>15</v>
      </c>
      <c r="C5" s="700" t="s">
        <v>16</v>
      </c>
      <c r="D5" s="700"/>
      <c r="E5" s="700" t="s">
        <v>17</v>
      </c>
      <c r="F5" s="700" t="s">
        <v>245</v>
      </c>
      <c r="G5" s="700" t="s">
        <v>246</v>
      </c>
      <c r="H5" s="700" t="s">
        <v>247</v>
      </c>
      <c r="I5" s="700" t="s">
        <v>248</v>
      </c>
      <c r="J5" s="700" t="s">
        <v>249</v>
      </c>
      <c r="K5" s="700" t="s">
        <v>250</v>
      </c>
      <c r="L5" s="700" t="s">
        <v>251</v>
      </c>
      <c r="M5" s="934" t="s">
        <v>252</v>
      </c>
      <c r="N5" s="1326" t="s">
        <v>253</v>
      </c>
      <c r="O5" s="1327"/>
      <c r="P5" s="700" t="s">
        <v>145</v>
      </c>
      <c r="Q5" s="700" t="s">
        <v>31</v>
      </c>
      <c r="R5" s="934"/>
    </row>
    <row r="6" spans="1:18">
      <c r="A6" s="698" t="s">
        <v>18</v>
      </c>
      <c r="B6" s="699" t="s">
        <v>19</v>
      </c>
      <c r="C6" s="700"/>
      <c r="D6" s="699"/>
      <c r="E6" s="700" t="s">
        <v>20</v>
      </c>
      <c r="F6" s="700" t="s">
        <v>21</v>
      </c>
      <c r="G6" s="700"/>
      <c r="H6" s="700"/>
      <c r="I6" s="700" t="s">
        <v>254</v>
      </c>
      <c r="J6" s="700" t="s">
        <v>255</v>
      </c>
      <c r="K6" s="700" t="s">
        <v>256</v>
      </c>
      <c r="L6" s="700" t="s">
        <v>256</v>
      </c>
      <c r="M6" s="702" t="s">
        <v>256</v>
      </c>
      <c r="N6" s="700" t="s">
        <v>257</v>
      </c>
      <c r="O6" s="700" t="s">
        <v>258</v>
      </c>
      <c r="P6" s="700" t="s">
        <v>259</v>
      </c>
      <c r="Q6" s="703" t="s">
        <v>32</v>
      </c>
      <c r="R6" s="814"/>
    </row>
    <row r="7" spans="1:18">
      <c r="A7" s="698"/>
      <c r="B7" s="699"/>
      <c r="C7" s="700"/>
      <c r="D7" s="702" t="s">
        <v>26</v>
      </c>
      <c r="E7" s="700"/>
      <c r="F7" s="700"/>
      <c r="G7" s="700"/>
      <c r="H7" s="699"/>
      <c r="I7" s="699"/>
      <c r="J7" s="699"/>
      <c r="K7" s="699"/>
      <c r="L7" s="699"/>
      <c r="M7" s="699"/>
      <c r="N7" s="702" t="s">
        <v>260</v>
      </c>
      <c r="O7" s="700" t="s">
        <v>261</v>
      </c>
      <c r="P7" s="700"/>
      <c r="Q7" s="703" t="s">
        <v>33</v>
      </c>
      <c r="R7" s="814"/>
    </row>
    <row r="8" spans="1:18">
      <c r="A8" s="815"/>
      <c r="B8" s="816"/>
      <c r="C8" s="817" t="s">
        <v>22</v>
      </c>
      <c r="D8" s="817" t="s">
        <v>27</v>
      </c>
      <c r="E8" s="817" t="s">
        <v>23</v>
      </c>
      <c r="F8" s="817" t="s">
        <v>24</v>
      </c>
      <c r="G8" s="817" t="s">
        <v>262</v>
      </c>
      <c r="H8" s="817" t="s">
        <v>25</v>
      </c>
      <c r="I8" s="817" t="s">
        <v>25</v>
      </c>
      <c r="J8" s="818" t="s">
        <v>25</v>
      </c>
      <c r="K8" s="818" t="s">
        <v>25</v>
      </c>
      <c r="L8" s="818" t="s">
        <v>25</v>
      </c>
      <c r="M8" s="818" t="s">
        <v>25</v>
      </c>
      <c r="N8" s="818" t="s">
        <v>25</v>
      </c>
      <c r="O8" s="818" t="s">
        <v>25</v>
      </c>
      <c r="P8" s="818" t="s">
        <v>25</v>
      </c>
      <c r="Q8" s="818" t="s">
        <v>25</v>
      </c>
      <c r="R8" s="818"/>
    </row>
    <row r="9" spans="1:18" ht="13.15" customHeight="1">
      <c r="A9" s="935">
        <v>1</v>
      </c>
      <c r="B9" s="936" t="s">
        <v>0</v>
      </c>
      <c r="C9" s="937">
        <v>102.29758742959619</v>
      </c>
      <c r="D9" s="938">
        <v>3</v>
      </c>
      <c r="E9" s="937">
        <v>55.647366251547858</v>
      </c>
      <c r="F9" s="939">
        <v>132.5</v>
      </c>
      <c r="G9" s="937">
        <v>38.0186927351658</v>
      </c>
      <c r="H9" s="940"/>
      <c r="I9" s="941"/>
      <c r="J9" s="940"/>
      <c r="K9" s="942"/>
      <c r="L9" s="940"/>
      <c r="M9" s="940"/>
      <c r="N9" s="940"/>
      <c r="O9" s="940"/>
      <c r="P9" s="938">
        <v>7</v>
      </c>
      <c r="Q9" s="940"/>
      <c r="R9" s="943"/>
    </row>
    <row r="10" spans="1:18" ht="13.15" customHeight="1">
      <c r="A10" s="828">
        <v>2</v>
      </c>
      <c r="B10" s="944" t="s">
        <v>30</v>
      </c>
      <c r="C10" s="937">
        <v>73.91861864265222</v>
      </c>
      <c r="D10" s="938">
        <v>33</v>
      </c>
      <c r="E10" s="937">
        <v>54.234545043794768</v>
      </c>
      <c r="F10" s="939">
        <v>134</v>
      </c>
      <c r="G10" s="937">
        <v>26.779836378569225</v>
      </c>
      <c r="H10" s="940"/>
      <c r="I10" s="941"/>
      <c r="J10" s="940"/>
      <c r="K10" s="942"/>
      <c r="L10" s="940"/>
      <c r="M10" s="940"/>
      <c r="N10" s="940"/>
      <c r="O10" s="940"/>
      <c r="P10" s="938">
        <v>2</v>
      </c>
      <c r="Q10" s="940"/>
      <c r="R10" s="945"/>
    </row>
    <row r="11" spans="1:18" ht="13.15" customHeight="1">
      <c r="A11" s="828">
        <v>3</v>
      </c>
      <c r="B11" s="944" t="s">
        <v>35</v>
      </c>
      <c r="C11" s="937">
        <v>86.235763744675381</v>
      </c>
      <c r="D11" s="938">
        <v>22</v>
      </c>
      <c r="E11" s="937">
        <v>57.073108996334327</v>
      </c>
      <c r="F11" s="939">
        <v>131.5</v>
      </c>
      <c r="G11" s="937">
        <v>31.480357961878557</v>
      </c>
      <c r="H11" s="940"/>
      <c r="I11" s="941"/>
      <c r="J11" s="940"/>
      <c r="K11" s="942"/>
      <c r="L11" s="940"/>
      <c r="M11" s="940"/>
      <c r="N11" s="940"/>
      <c r="O11" s="940"/>
      <c r="P11" s="938">
        <v>2</v>
      </c>
      <c r="Q11" s="940"/>
      <c r="R11" s="945"/>
    </row>
    <row r="12" spans="1:18" ht="13.15" customHeight="1">
      <c r="A12" s="828">
        <v>4</v>
      </c>
      <c r="B12" s="944" t="s">
        <v>49</v>
      </c>
      <c r="C12" s="937">
        <v>88.845844903149057</v>
      </c>
      <c r="D12" s="938">
        <v>14</v>
      </c>
      <c r="E12" s="937">
        <v>55.198829579105329</v>
      </c>
      <c r="F12" s="939">
        <v>130</v>
      </c>
      <c r="G12" s="937">
        <v>31.347178223630188</v>
      </c>
      <c r="H12" s="940"/>
      <c r="I12" s="941"/>
      <c r="J12" s="940"/>
      <c r="K12" s="942"/>
      <c r="L12" s="940"/>
      <c r="M12" s="940"/>
      <c r="N12" s="940"/>
      <c r="O12" s="940"/>
      <c r="P12" s="938">
        <v>7</v>
      </c>
      <c r="Q12" s="940"/>
      <c r="R12" s="945"/>
    </row>
    <row r="13" spans="1:18" ht="13.15" customHeight="1">
      <c r="A13" s="828">
        <v>5</v>
      </c>
      <c r="B13" s="944" t="s">
        <v>39</v>
      </c>
      <c r="C13" s="937">
        <v>88.056728574754175</v>
      </c>
      <c r="D13" s="938">
        <v>17</v>
      </c>
      <c r="E13" s="937">
        <v>53.907632348029388</v>
      </c>
      <c r="F13" s="939">
        <v>129.5</v>
      </c>
      <c r="G13" s="937">
        <v>34.117681567523164</v>
      </c>
      <c r="H13" s="940"/>
      <c r="I13" s="941"/>
      <c r="J13" s="940"/>
      <c r="K13" s="942"/>
      <c r="L13" s="940"/>
      <c r="M13" s="940"/>
      <c r="N13" s="940"/>
      <c r="O13" s="940"/>
      <c r="P13" s="938">
        <v>3.5</v>
      </c>
      <c r="Q13" s="940"/>
      <c r="R13" s="945"/>
    </row>
    <row r="14" spans="1:18" ht="13.15" customHeight="1">
      <c r="A14" s="828">
        <v>6</v>
      </c>
      <c r="B14" s="944" t="s">
        <v>41</v>
      </c>
      <c r="C14" s="937">
        <v>98.202553933744682</v>
      </c>
      <c r="D14" s="938">
        <v>7</v>
      </c>
      <c r="E14" s="937">
        <v>57.710039589510977</v>
      </c>
      <c r="F14" s="939">
        <v>133</v>
      </c>
      <c r="G14" s="937">
        <v>32.018500741309616</v>
      </c>
      <c r="H14" s="940"/>
      <c r="I14" s="941"/>
      <c r="J14" s="940"/>
      <c r="K14" s="942"/>
      <c r="L14" s="940"/>
      <c r="M14" s="940"/>
      <c r="N14" s="940"/>
      <c r="O14" s="940"/>
      <c r="P14" s="938">
        <v>6.5</v>
      </c>
      <c r="Q14" s="940"/>
      <c r="R14" s="945"/>
    </row>
    <row r="15" spans="1:18" ht="13.15" customHeight="1">
      <c r="A15" s="828">
        <v>7</v>
      </c>
      <c r="B15" s="944" t="s">
        <v>44</v>
      </c>
      <c r="C15" s="937">
        <v>83.368496037841595</v>
      </c>
      <c r="D15" s="938">
        <v>26</v>
      </c>
      <c r="E15" s="937">
        <v>57.083281273527597</v>
      </c>
      <c r="F15" s="939">
        <v>133.5</v>
      </c>
      <c r="G15" s="937">
        <v>32.898168591938393</v>
      </c>
      <c r="H15" s="940"/>
      <c r="I15" s="941"/>
      <c r="J15" s="940"/>
      <c r="K15" s="942"/>
      <c r="L15" s="940"/>
      <c r="M15" s="940"/>
      <c r="N15" s="940"/>
      <c r="O15" s="940"/>
      <c r="P15" s="938">
        <v>5</v>
      </c>
      <c r="Q15" s="940"/>
      <c r="R15" s="945"/>
    </row>
    <row r="16" spans="1:18" ht="13.15" customHeight="1">
      <c r="A16" s="828">
        <v>8</v>
      </c>
      <c r="B16" s="944" t="s">
        <v>46</v>
      </c>
      <c r="C16" s="937">
        <v>79.825070688502748</v>
      </c>
      <c r="D16" s="938">
        <v>30</v>
      </c>
      <c r="E16" s="937">
        <v>57.360577612742745</v>
      </c>
      <c r="F16" s="939">
        <v>132.5</v>
      </c>
      <c r="G16" s="937">
        <v>30.181263532900282</v>
      </c>
      <c r="H16" s="940"/>
      <c r="I16" s="941"/>
      <c r="J16" s="940"/>
      <c r="K16" s="942"/>
      <c r="L16" s="940"/>
      <c r="M16" s="940"/>
      <c r="N16" s="940"/>
      <c r="O16" s="940"/>
      <c r="P16" s="938">
        <v>2.5</v>
      </c>
      <c r="Q16" s="940"/>
      <c r="R16" s="945"/>
    </row>
    <row r="17" spans="1:18" ht="13.15" customHeight="1">
      <c r="A17" s="828">
        <v>9</v>
      </c>
      <c r="B17" s="944" t="s">
        <v>52</v>
      </c>
      <c r="C17" s="937">
        <v>81.499365529446123</v>
      </c>
      <c r="D17" s="938">
        <v>28</v>
      </c>
      <c r="E17" s="937">
        <v>57.412154437342224</v>
      </c>
      <c r="F17" s="939">
        <v>134</v>
      </c>
      <c r="G17" s="937">
        <v>31.711118577538855</v>
      </c>
      <c r="H17" s="940"/>
      <c r="I17" s="941"/>
      <c r="J17" s="940"/>
      <c r="K17" s="942"/>
      <c r="L17" s="940"/>
      <c r="M17" s="940"/>
      <c r="N17" s="940"/>
      <c r="O17" s="940"/>
      <c r="P17" s="938">
        <v>1.5</v>
      </c>
      <c r="Q17" s="940"/>
      <c r="R17" s="945"/>
    </row>
    <row r="18" spans="1:18" ht="13.15" customHeight="1">
      <c r="A18" s="828">
        <v>10</v>
      </c>
      <c r="B18" s="944" t="s">
        <v>56</v>
      </c>
      <c r="C18" s="937">
        <v>105.09857309399474</v>
      </c>
      <c r="D18" s="938">
        <v>2</v>
      </c>
      <c r="E18" s="937">
        <v>58.058336544176413</v>
      </c>
      <c r="F18" s="939">
        <v>131</v>
      </c>
      <c r="G18" s="937">
        <v>29.592194383113075</v>
      </c>
      <c r="H18" s="940"/>
      <c r="I18" s="941"/>
      <c r="J18" s="940"/>
      <c r="K18" s="942"/>
      <c r="L18" s="940"/>
      <c r="M18" s="940"/>
      <c r="N18" s="940"/>
      <c r="O18" s="940"/>
      <c r="P18" s="938">
        <v>2</v>
      </c>
      <c r="Q18" s="940"/>
      <c r="R18" s="945"/>
    </row>
    <row r="19" spans="1:18" ht="13.15" customHeight="1">
      <c r="A19" s="828">
        <v>11</v>
      </c>
      <c r="B19" s="944" t="s">
        <v>58</v>
      </c>
      <c r="C19" s="937">
        <v>85.028615106506578</v>
      </c>
      <c r="D19" s="938">
        <v>24</v>
      </c>
      <c r="E19" s="937">
        <v>54.546890264720602</v>
      </c>
      <c r="F19" s="939">
        <v>134</v>
      </c>
      <c r="G19" s="937">
        <v>34.476326090898418</v>
      </c>
      <c r="H19" s="940"/>
      <c r="I19" s="941"/>
      <c r="J19" s="940"/>
      <c r="K19" s="942"/>
      <c r="L19" s="940"/>
      <c r="M19" s="940"/>
      <c r="N19" s="940"/>
      <c r="O19" s="940"/>
      <c r="P19" s="938">
        <v>2</v>
      </c>
      <c r="Q19" s="940"/>
      <c r="R19" s="945"/>
    </row>
    <row r="20" spans="1:18" ht="13.15" customHeight="1">
      <c r="A20" s="828">
        <v>12</v>
      </c>
      <c r="B20" s="944" t="s">
        <v>60</v>
      </c>
      <c r="C20" s="937">
        <v>87.699388747549847</v>
      </c>
      <c r="D20" s="938">
        <v>18</v>
      </c>
      <c r="E20" s="937">
        <v>58.75012209349466</v>
      </c>
      <c r="F20" s="939">
        <v>133</v>
      </c>
      <c r="G20" s="937">
        <v>36.269164720062271</v>
      </c>
      <c r="H20" s="940"/>
      <c r="I20" s="941"/>
      <c r="J20" s="940"/>
      <c r="K20" s="942"/>
      <c r="L20" s="940"/>
      <c r="M20" s="940"/>
      <c r="N20" s="940"/>
      <c r="O20" s="940"/>
      <c r="P20" s="938">
        <v>2</v>
      </c>
      <c r="Q20" s="940"/>
      <c r="R20" s="945"/>
    </row>
    <row r="21" spans="1:18" ht="13.15" customHeight="1">
      <c r="A21" s="828">
        <v>13</v>
      </c>
      <c r="B21" s="944" t="s">
        <v>62</v>
      </c>
      <c r="C21" s="937">
        <v>85.91664636645524</v>
      </c>
      <c r="D21" s="938">
        <v>23</v>
      </c>
      <c r="E21" s="937">
        <v>57.995026121917512</v>
      </c>
      <c r="F21" s="939">
        <v>128.5</v>
      </c>
      <c r="G21" s="937">
        <v>33.319547107825876</v>
      </c>
      <c r="H21" s="940"/>
      <c r="I21" s="941"/>
      <c r="J21" s="940"/>
      <c r="K21" s="942"/>
      <c r="L21" s="940"/>
      <c r="M21" s="940"/>
      <c r="N21" s="940"/>
      <c r="O21" s="940"/>
      <c r="P21" s="938">
        <v>3.5</v>
      </c>
      <c r="Q21" s="940"/>
      <c r="R21" s="945"/>
    </row>
    <row r="22" spans="1:18" ht="13.15" customHeight="1">
      <c r="A22" s="828">
        <v>14</v>
      </c>
      <c r="B22" s="944" t="s">
        <v>65</v>
      </c>
      <c r="C22" s="937">
        <v>99.146719645320303</v>
      </c>
      <c r="D22" s="938">
        <v>6</v>
      </c>
      <c r="E22" s="937">
        <v>55.270262875109552</v>
      </c>
      <c r="F22" s="939">
        <v>132.5</v>
      </c>
      <c r="G22" s="937">
        <v>33.952310859385811</v>
      </c>
      <c r="H22" s="940"/>
      <c r="I22" s="941"/>
      <c r="J22" s="940"/>
      <c r="K22" s="942"/>
      <c r="L22" s="940"/>
      <c r="M22" s="940"/>
      <c r="N22" s="940"/>
      <c r="O22" s="940"/>
      <c r="P22" s="938">
        <v>3</v>
      </c>
      <c r="Q22" s="940"/>
      <c r="R22" s="945"/>
    </row>
    <row r="23" spans="1:18" ht="13.15" customHeight="1">
      <c r="A23" s="828">
        <v>15</v>
      </c>
      <c r="B23" s="944" t="s">
        <v>67</v>
      </c>
      <c r="C23" s="937">
        <v>90.075111705566826</v>
      </c>
      <c r="D23" s="938">
        <v>13</v>
      </c>
      <c r="E23" s="937">
        <v>57.904830524203163</v>
      </c>
      <c r="F23" s="939">
        <v>131.5</v>
      </c>
      <c r="G23" s="937">
        <v>31.371369449510944</v>
      </c>
      <c r="H23" s="940"/>
      <c r="I23" s="941"/>
      <c r="J23" s="940"/>
      <c r="K23" s="942"/>
      <c r="L23" s="940"/>
      <c r="M23" s="940"/>
      <c r="N23" s="940"/>
      <c r="O23" s="940"/>
      <c r="P23" s="938">
        <v>2.5</v>
      </c>
      <c r="Q23" s="940"/>
      <c r="R23" s="945"/>
    </row>
    <row r="24" spans="1:18" ht="13.15" customHeight="1">
      <c r="A24" s="828">
        <v>16</v>
      </c>
      <c r="B24" s="944" t="s">
        <v>69</v>
      </c>
      <c r="C24" s="937">
        <v>87.091100077434461</v>
      </c>
      <c r="D24" s="938">
        <v>20</v>
      </c>
      <c r="E24" s="937">
        <v>55.088695422517574</v>
      </c>
      <c r="F24" s="939">
        <v>133</v>
      </c>
      <c r="G24" s="937">
        <v>33.905096370249488</v>
      </c>
      <c r="H24" s="940"/>
      <c r="I24" s="941"/>
      <c r="J24" s="940"/>
      <c r="K24" s="942"/>
      <c r="L24" s="940"/>
      <c r="M24" s="940"/>
      <c r="N24" s="940"/>
      <c r="O24" s="940"/>
      <c r="P24" s="938">
        <v>2</v>
      </c>
      <c r="Q24" s="940"/>
      <c r="R24" s="945"/>
    </row>
    <row r="25" spans="1:18" ht="13.15" customHeight="1">
      <c r="A25" s="828">
        <v>17</v>
      </c>
      <c r="B25" s="944" t="s">
        <v>70</v>
      </c>
      <c r="C25" s="937">
        <v>80.610243249271264</v>
      </c>
      <c r="D25" s="938">
        <v>29</v>
      </c>
      <c r="E25" s="937">
        <v>56.102326602530404</v>
      </c>
      <c r="F25" s="939">
        <v>130.5</v>
      </c>
      <c r="G25" s="937">
        <v>28.94624705342763</v>
      </c>
      <c r="H25" s="940"/>
      <c r="I25" s="941"/>
      <c r="J25" s="940"/>
      <c r="K25" s="942"/>
      <c r="L25" s="940"/>
      <c r="M25" s="940"/>
      <c r="N25" s="940"/>
      <c r="O25" s="940"/>
      <c r="P25" s="938">
        <v>2.5</v>
      </c>
      <c r="Q25" s="940"/>
      <c r="R25" s="945"/>
    </row>
    <row r="26" spans="1:18" ht="13.15" customHeight="1">
      <c r="A26" s="828">
        <v>18</v>
      </c>
      <c r="B26" s="944" t="s">
        <v>73</v>
      </c>
      <c r="C26" s="937">
        <v>111.73367373913483</v>
      </c>
      <c r="D26" s="938">
        <v>1</v>
      </c>
      <c r="E26" s="937">
        <v>58.363694798239209</v>
      </c>
      <c r="F26" s="939">
        <v>131</v>
      </c>
      <c r="G26" s="937">
        <v>34.829674783740266</v>
      </c>
      <c r="H26" s="940"/>
      <c r="I26" s="941"/>
      <c r="J26" s="940"/>
      <c r="K26" s="942"/>
      <c r="L26" s="940"/>
      <c r="M26" s="940"/>
      <c r="N26" s="940"/>
      <c r="O26" s="940"/>
      <c r="P26" s="938">
        <v>1.5</v>
      </c>
      <c r="Q26" s="940"/>
      <c r="R26" s="945"/>
    </row>
    <row r="27" spans="1:18" ht="13.15" customHeight="1">
      <c r="A27" s="828">
        <v>19</v>
      </c>
      <c r="B27" s="944" t="s">
        <v>75</v>
      </c>
      <c r="C27" s="937">
        <v>102.08432112456148</v>
      </c>
      <c r="D27" s="938">
        <v>4</v>
      </c>
      <c r="E27" s="937">
        <v>55.717191478251223</v>
      </c>
      <c r="F27" s="939">
        <v>135</v>
      </c>
      <c r="G27" s="937">
        <v>35.065107249901331</v>
      </c>
      <c r="H27" s="940"/>
      <c r="I27" s="941"/>
      <c r="J27" s="940"/>
      <c r="K27" s="942"/>
      <c r="L27" s="940"/>
      <c r="M27" s="940"/>
      <c r="N27" s="940"/>
      <c r="O27" s="940"/>
      <c r="P27" s="938">
        <v>2.5</v>
      </c>
      <c r="Q27" s="940"/>
      <c r="R27" s="945"/>
    </row>
    <row r="28" spans="1:18" ht="13.15" customHeight="1">
      <c r="A28" s="828">
        <v>20</v>
      </c>
      <c r="B28" s="944" t="s">
        <v>77</v>
      </c>
      <c r="C28" s="937">
        <v>97.158758040155917</v>
      </c>
      <c r="D28" s="938">
        <v>8</v>
      </c>
      <c r="E28" s="937">
        <v>56.483047572410584</v>
      </c>
      <c r="F28" s="939">
        <v>131</v>
      </c>
      <c r="G28" s="937">
        <v>32.147824602946045</v>
      </c>
      <c r="H28" s="940"/>
      <c r="I28" s="941"/>
      <c r="J28" s="940"/>
      <c r="K28" s="942"/>
      <c r="L28" s="940"/>
      <c r="M28" s="940"/>
      <c r="N28" s="940"/>
      <c r="O28" s="940"/>
      <c r="P28" s="938">
        <v>3.5</v>
      </c>
      <c r="Q28" s="940"/>
      <c r="R28" s="945"/>
    </row>
    <row r="29" spans="1:18" ht="13.15" customHeight="1">
      <c r="A29" s="828">
        <v>21</v>
      </c>
      <c r="B29" s="944" t="s">
        <v>80</v>
      </c>
      <c r="C29" s="937">
        <v>76.385202706001181</v>
      </c>
      <c r="D29" s="938">
        <v>32</v>
      </c>
      <c r="E29" s="937">
        <v>51.328710302025755</v>
      </c>
      <c r="F29" s="939">
        <v>133</v>
      </c>
      <c r="G29" s="937">
        <v>30.33330666751997</v>
      </c>
      <c r="H29" s="940"/>
      <c r="I29" s="941"/>
      <c r="J29" s="940"/>
      <c r="K29" s="942"/>
      <c r="L29" s="940"/>
      <c r="M29" s="940"/>
      <c r="N29" s="940"/>
      <c r="O29" s="940"/>
      <c r="P29" s="938">
        <v>5</v>
      </c>
      <c r="Q29" s="940"/>
      <c r="R29" s="945"/>
    </row>
    <row r="30" spans="1:18" ht="13.15" customHeight="1">
      <c r="A30" s="828">
        <v>22</v>
      </c>
      <c r="B30" s="944" t="s">
        <v>84</v>
      </c>
      <c r="C30" s="937">
        <v>84.102426766755059</v>
      </c>
      <c r="D30" s="938">
        <v>25</v>
      </c>
      <c r="E30" s="937">
        <v>57.821387556542099</v>
      </c>
      <c r="F30" s="939">
        <v>130.5</v>
      </c>
      <c r="G30" s="937">
        <v>33.309035444199125</v>
      </c>
      <c r="H30" s="940"/>
      <c r="I30" s="941"/>
      <c r="J30" s="940"/>
      <c r="K30" s="942"/>
      <c r="L30" s="940"/>
      <c r="M30" s="940"/>
      <c r="N30" s="940"/>
      <c r="O30" s="940"/>
      <c r="P30" s="938">
        <v>1</v>
      </c>
      <c r="Q30" s="940"/>
      <c r="R30" s="945"/>
    </row>
    <row r="31" spans="1:18" ht="13.15" customHeight="1">
      <c r="A31" s="828">
        <v>23</v>
      </c>
      <c r="B31" s="944" t="s">
        <v>86</v>
      </c>
      <c r="C31" s="937">
        <v>79.009603650945124</v>
      </c>
      <c r="D31" s="938">
        <v>31</v>
      </c>
      <c r="E31" s="937">
        <v>59.310259798643735</v>
      </c>
      <c r="F31" s="939">
        <v>128.5</v>
      </c>
      <c r="G31" s="937">
        <v>33.975398120593468</v>
      </c>
      <c r="H31" s="940"/>
      <c r="I31" s="941"/>
      <c r="J31" s="940"/>
      <c r="K31" s="942"/>
      <c r="L31" s="940"/>
      <c r="M31" s="940"/>
      <c r="N31" s="940"/>
      <c r="O31" s="940"/>
      <c r="P31" s="938">
        <v>2</v>
      </c>
      <c r="Q31" s="940"/>
      <c r="R31" s="945"/>
    </row>
    <row r="32" spans="1:18" ht="13.15" customHeight="1">
      <c r="A32" s="828">
        <v>24</v>
      </c>
      <c r="B32" s="944" t="s">
        <v>88</v>
      </c>
      <c r="C32" s="937">
        <v>95.876814536007885</v>
      </c>
      <c r="D32" s="938">
        <v>9</v>
      </c>
      <c r="E32" s="937">
        <v>56.8993115099805</v>
      </c>
      <c r="F32" s="939">
        <v>132.5</v>
      </c>
      <c r="G32" s="937">
        <v>34.473014196879035</v>
      </c>
      <c r="H32" s="940"/>
      <c r="I32" s="941"/>
      <c r="J32" s="940"/>
      <c r="K32" s="942"/>
      <c r="L32" s="940"/>
      <c r="M32" s="940"/>
      <c r="N32" s="940"/>
      <c r="O32" s="940"/>
      <c r="P32" s="938">
        <v>5</v>
      </c>
      <c r="Q32" s="940"/>
      <c r="R32" s="945"/>
    </row>
    <row r="33" spans="1:18" ht="13.15" customHeight="1">
      <c r="A33" s="828">
        <v>25</v>
      </c>
      <c r="B33" s="944" t="s">
        <v>91</v>
      </c>
      <c r="C33" s="937">
        <v>88.617210157546282</v>
      </c>
      <c r="D33" s="938">
        <v>16</v>
      </c>
      <c r="E33" s="937">
        <v>53.862242231548926</v>
      </c>
      <c r="F33" s="939">
        <v>134</v>
      </c>
      <c r="G33" s="937">
        <v>35.088210510596994</v>
      </c>
      <c r="H33" s="940"/>
      <c r="I33" s="941"/>
      <c r="J33" s="940"/>
      <c r="K33" s="942"/>
      <c r="L33" s="940"/>
      <c r="M33" s="940"/>
      <c r="N33" s="940"/>
      <c r="O33" s="940"/>
      <c r="P33" s="938">
        <v>7</v>
      </c>
      <c r="Q33" s="940"/>
      <c r="R33" s="945"/>
    </row>
    <row r="34" spans="1:18" ht="13.15" customHeight="1">
      <c r="A34" s="828">
        <v>26</v>
      </c>
      <c r="B34" s="944" t="s">
        <v>93</v>
      </c>
      <c r="C34" s="937">
        <v>87.495553536071625</v>
      </c>
      <c r="D34" s="938">
        <v>19</v>
      </c>
      <c r="E34" s="937">
        <v>52.683891606637481</v>
      </c>
      <c r="F34" s="939">
        <v>134</v>
      </c>
      <c r="G34" s="937">
        <v>34.056771516644801</v>
      </c>
      <c r="H34" s="940"/>
      <c r="I34" s="941"/>
      <c r="J34" s="940"/>
      <c r="K34" s="942"/>
      <c r="L34" s="940"/>
      <c r="M34" s="940"/>
      <c r="N34" s="940"/>
      <c r="O34" s="940"/>
      <c r="P34" s="938">
        <v>6.5</v>
      </c>
      <c r="Q34" s="940"/>
      <c r="R34" s="945"/>
    </row>
    <row r="35" spans="1:18" ht="13.15" customHeight="1">
      <c r="A35" s="828">
        <v>27</v>
      </c>
      <c r="B35" s="944" t="s">
        <v>95</v>
      </c>
      <c r="C35" s="937">
        <v>86.871814265766986</v>
      </c>
      <c r="D35" s="938">
        <v>21</v>
      </c>
      <c r="E35" s="937">
        <v>57.10047534422776</v>
      </c>
      <c r="F35" s="939">
        <v>133</v>
      </c>
      <c r="G35" s="937">
        <v>35.138208910648196</v>
      </c>
      <c r="H35" s="940"/>
      <c r="I35" s="941"/>
      <c r="J35" s="940"/>
      <c r="K35" s="942"/>
      <c r="L35" s="940"/>
      <c r="M35" s="940"/>
      <c r="N35" s="940"/>
      <c r="O35" s="940"/>
      <c r="P35" s="938">
        <v>7</v>
      </c>
      <c r="Q35" s="940"/>
      <c r="R35" s="945"/>
    </row>
    <row r="36" spans="1:18" ht="13.15" customHeight="1">
      <c r="A36" s="828">
        <v>28</v>
      </c>
      <c r="B36" s="944" t="s">
        <v>96</v>
      </c>
      <c r="C36" s="937">
        <v>82.587185868159324</v>
      </c>
      <c r="D36" s="938">
        <v>27</v>
      </c>
      <c r="E36" s="937">
        <v>54.915767697501337</v>
      </c>
      <c r="F36" s="939">
        <v>132.5</v>
      </c>
      <c r="G36" s="937">
        <v>36.567459174639744</v>
      </c>
      <c r="H36" s="940"/>
      <c r="I36" s="941"/>
      <c r="J36" s="940"/>
      <c r="K36" s="942"/>
      <c r="L36" s="940"/>
      <c r="M36" s="940"/>
      <c r="N36" s="940"/>
      <c r="O36" s="940"/>
      <c r="P36" s="938">
        <v>4.5</v>
      </c>
      <c r="Q36" s="940"/>
      <c r="R36" s="945"/>
    </row>
    <row r="37" spans="1:18" ht="13.15" customHeight="1">
      <c r="A37" s="828">
        <v>29</v>
      </c>
      <c r="B37" s="944" t="s">
        <v>99</v>
      </c>
      <c r="C37" s="937">
        <v>88.684892926128512</v>
      </c>
      <c r="D37" s="938">
        <v>15</v>
      </c>
      <c r="E37" s="937">
        <v>56.175535032732427</v>
      </c>
      <c r="F37" s="939">
        <v>133.5</v>
      </c>
      <c r="G37" s="937">
        <v>37.474918135952976</v>
      </c>
      <c r="H37" s="940"/>
      <c r="I37" s="941"/>
      <c r="J37" s="940"/>
      <c r="K37" s="942"/>
      <c r="L37" s="940"/>
      <c r="M37" s="940"/>
      <c r="N37" s="940"/>
      <c r="O37" s="940"/>
      <c r="P37" s="938">
        <v>3</v>
      </c>
      <c r="Q37" s="940"/>
      <c r="R37" s="945"/>
    </row>
    <row r="38" spans="1:18" ht="13.15" customHeight="1">
      <c r="A38" s="828">
        <v>30</v>
      </c>
      <c r="B38" s="944" t="s">
        <v>101</v>
      </c>
      <c r="C38" s="937">
        <v>93.536547345117839</v>
      </c>
      <c r="D38" s="938">
        <v>10</v>
      </c>
      <c r="E38" s="937">
        <v>58.334482574358653</v>
      </c>
      <c r="F38" s="939">
        <v>132</v>
      </c>
      <c r="G38" s="937">
        <v>33.8012116945591</v>
      </c>
      <c r="H38" s="940"/>
      <c r="I38" s="941"/>
      <c r="J38" s="940"/>
      <c r="K38" s="942"/>
      <c r="L38" s="940"/>
      <c r="M38" s="940"/>
      <c r="N38" s="940"/>
      <c r="O38" s="940"/>
      <c r="P38" s="938">
        <v>3</v>
      </c>
      <c r="Q38" s="940"/>
      <c r="R38" s="945"/>
    </row>
    <row r="39" spans="1:18" ht="13.15" customHeight="1">
      <c r="A39" s="828">
        <v>31</v>
      </c>
      <c r="B39" s="944" t="s">
        <v>103</v>
      </c>
      <c r="C39" s="937">
        <v>90.780638564342539</v>
      </c>
      <c r="D39" s="938">
        <v>11</v>
      </c>
      <c r="E39" s="937">
        <v>53.910719220190607</v>
      </c>
      <c r="F39" s="939">
        <v>134</v>
      </c>
      <c r="G39" s="937">
        <v>29.221070259085046</v>
      </c>
      <c r="H39" s="940"/>
      <c r="I39" s="941"/>
      <c r="J39" s="940"/>
      <c r="K39" s="942"/>
      <c r="L39" s="940"/>
      <c r="M39" s="940"/>
      <c r="N39" s="940"/>
      <c r="O39" s="940"/>
      <c r="P39" s="938">
        <v>2</v>
      </c>
      <c r="Q39" s="940"/>
      <c r="R39" s="945"/>
    </row>
    <row r="40" spans="1:18" ht="13.15" customHeight="1">
      <c r="A40" s="828">
        <v>32</v>
      </c>
      <c r="B40" s="944" t="s">
        <v>105</v>
      </c>
      <c r="C40" s="937">
        <v>90.290945095939847</v>
      </c>
      <c r="D40" s="938">
        <v>12</v>
      </c>
      <c r="E40" s="937">
        <v>58.560622930475844</v>
      </c>
      <c r="F40" s="939">
        <v>132.5</v>
      </c>
      <c r="G40" s="937">
        <v>33.461766556803511</v>
      </c>
      <c r="H40" s="940"/>
      <c r="I40" s="941"/>
      <c r="J40" s="940"/>
      <c r="K40" s="942"/>
      <c r="L40" s="940"/>
      <c r="M40" s="940"/>
      <c r="N40" s="940"/>
      <c r="O40" s="940"/>
      <c r="P40" s="938">
        <v>2</v>
      </c>
      <c r="Q40" s="940"/>
      <c r="R40" s="945"/>
    </row>
    <row r="41" spans="1:18" ht="13.15" customHeight="1">
      <c r="A41" s="830">
        <v>33</v>
      </c>
      <c r="B41" s="946" t="s">
        <v>108</v>
      </c>
      <c r="C41" s="937">
        <v>101.01574465675078</v>
      </c>
      <c r="D41" s="938">
        <v>5</v>
      </c>
      <c r="E41" s="937">
        <v>54.264651079383661</v>
      </c>
      <c r="F41" s="939">
        <v>132</v>
      </c>
      <c r="G41" s="937">
        <v>35.171967830362746</v>
      </c>
      <c r="H41" s="940"/>
      <c r="I41" s="941"/>
      <c r="J41" s="940"/>
      <c r="K41" s="942"/>
      <c r="L41" s="940"/>
      <c r="M41" s="940"/>
      <c r="N41" s="940"/>
      <c r="O41" s="940"/>
      <c r="P41" s="938">
        <v>2.5</v>
      </c>
      <c r="Q41" s="940"/>
      <c r="R41" s="947"/>
    </row>
    <row r="42" spans="1:18">
      <c r="A42" s="11" t="s">
        <v>34</v>
      </c>
      <c r="B42" s="11"/>
      <c r="C42" s="843">
        <v>89.7</v>
      </c>
      <c r="D42" s="11"/>
      <c r="E42" s="843">
        <v>56.2</v>
      </c>
      <c r="F42" s="843">
        <v>132</v>
      </c>
      <c r="G42" s="843">
        <v>33.1</v>
      </c>
      <c r="H42" s="11"/>
      <c r="I42" s="531"/>
      <c r="J42" s="11"/>
      <c r="K42" s="843"/>
      <c r="L42" s="11"/>
      <c r="M42" s="11"/>
      <c r="N42" s="11"/>
      <c r="O42" s="11"/>
      <c r="P42" s="843">
        <f>AVERAGE(P9:P41)</f>
        <v>3.4696969696969697</v>
      </c>
      <c r="Q42" s="11"/>
      <c r="R42" s="843"/>
    </row>
    <row r="44" spans="1:18">
      <c r="A44" s="1" t="s">
        <v>263</v>
      </c>
      <c r="B44" s="1" t="s">
        <v>753</v>
      </c>
    </row>
  </sheetData>
  <mergeCells count="2">
    <mergeCell ref="C2:E2"/>
    <mergeCell ref="N5:O5"/>
  </mergeCells>
  <printOptions horizontalCentered="1" gridLinesSet="0"/>
  <pageMargins left="0.5" right="0.5" top="1.1000000000000001" bottom="0.25" header="0.25" footer="0.5"/>
  <pageSetup scale="69" orientation="landscape" horizontalDpi="4294967292" verticalDpi="4294967292"/>
  <headerFooter alignWithMargins="0">
    <oddHeader>&amp;C2013-2014 UNIFORM SOUTHERN SOFT RED WINTER WHEAT NURSERY
DATA SHEET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GridLines="0" topLeftCell="A2" workbookViewId="0">
      <selection activeCell="Q13" sqref="Q13"/>
    </sheetView>
  </sheetViews>
  <sheetFormatPr defaultColWidth="9.140625" defaultRowHeight="11.25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12" width="9.140625" style="1"/>
    <col min="13" max="13" width="9.7109375" style="1" customWidth="1"/>
    <col min="14" max="16384" width="9.140625" style="1"/>
  </cols>
  <sheetData>
    <row r="1" spans="1:18">
      <c r="A1" s="2" t="s">
        <v>5</v>
      </c>
      <c r="B1" s="3" t="s">
        <v>741</v>
      </c>
      <c r="C1" s="3"/>
      <c r="D1" s="3"/>
      <c r="E1" s="3"/>
      <c r="F1" s="3"/>
      <c r="G1" s="3" t="s">
        <v>6</v>
      </c>
      <c r="H1" s="3" t="s">
        <v>742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>
      <c r="A2" s="2" t="s">
        <v>7</v>
      </c>
      <c r="B2" s="12">
        <v>3</v>
      </c>
      <c r="C2" s="5" t="s">
        <v>8</v>
      </c>
      <c r="D2" s="5"/>
      <c r="E2" s="5"/>
      <c r="F2" s="13">
        <v>100</v>
      </c>
      <c r="G2" s="5"/>
      <c r="H2" s="5" t="s">
        <v>743</v>
      </c>
      <c r="I2" s="5"/>
      <c r="J2" s="5"/>
      <c r="K2" s="5" t="s">
        <v>9</v>
      </c>
      <c r="L2" s="12">
        <v>7.5</v>
      </c>
      <c r="M2" s="5"/>
      <c r="N2" s="5"/>
      <c r="O2" s="5"/>
      <c r="P2" s="5"/>
      <c r="Q2" s="5"/>
      <c r="R2" s="6"/>
    </row>
    <row r="3" spans="1:18">
      <c r="A3" s="7" t="s">
        <v>10</v>
      </c>
      <c r="B3" s="5" t="s">
        <v>744</v>
      </c>
      <c r="C3" s="5"/>
      <c r="D3" s="5"/>
      <c r="E3" s="5" t="s">
        <v>745</v>
      </c>
      <c r="F3" s="146"/>
      <c r="G3" s="5"/>
      <c r="H3" s="5"/>
      <c r="I3" s="5"/>
      <c r="J3" s="5" t="s">
        <v>746</v>
      </c>
      <c r="K3" s="5"/>
      <c r="L3" s="146"/>
      <c r="M3" s="5"/>
      <c r="N3" s="5"/>
      <c r="O3" s="5"/>
      <c r="P3" s="5"/>
      <c r="Q3" s="5"/>
      <c r="R3" s="6"/>
    </row>
    <row r="4" spans="1:18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>
      <c r="A5" s="698" t="s">
        <v>14</v>
      </c>
      <c r="B5" s="699" t="s">
        <v>15</v>
      </c>
      <c r="C5" s="918"/>
      <c r="D5" s="700"/>
      <c r="E5" s="700" t="s">
        <v>17</v>
      </c>
      <c r="F5" s="700" t="s">
        <v>245</v>
      </c>
      <c r="G5" s="700" t="s">
        <v>246</v>
      </c>
      <c r="H5" s="700" t="s">
        <v>247</v>
      </c>
      <c r="I5" s="700" t="s">
        <v>248</v>
      </c>
      <c r="J5" s="700" t="s">
        <v>249</v>
      </c>
      <c r="K5" s="700" t="s">
        <v>250</v>
      </c>
      <c r="L5" s="700" t="s">
        <v>251</v>
      </c>
      <c r="M5" s="701" t="s">
        <v>252</v>
      </c>
      <c r="N5" s="1328" t="s">
        <v>253</v>
      </c>
      <c r="O5" s="1329"/>
      <c r="P5" s="700" t="s">
        <v>145</v>
      </c>
      <c r="Q5" s="700" t="s">
        <v>31</v>
      </c>
      <c r="R5" s="701" t="s">
        <v>276</v>
      </c>
    </row>
    <row r="6" spans="1:18">
      <c r="A6" s="698" t="s">
        <v>18</v>
      </c>
      <c r="B6" s="699" t="s">
        <v>19</v>
      </c>
      <c r="C6" s="700"/>
      <c r="D6" s="699"/>
      <c r="E6" s="700" t="s">
        <v>20</v>
      </c>
      <c r="F6" s="700" t="s">
        <v>21</v>
      </c>
      <c r="G6" s="700"/>
      <c r="H6" s="700"/>
      <c r="I6" s="700" t="s">
        <v>254</v>
      </c>
      <c r="J6" s="700" t="s">
        <v>255</v>
      </c>
      <c r="K6" s="700" t="s">
        <v>256</v>
      </c>
      <c r="L6" s="700" t="s">
        <v>256</v>
      </c>
      <c r="M6" s="702" t="s">
        <v>256</v>
      </c>
      <c r="N6" s="700" t="s">
        <v>257</v>
      </c>
      <c r="O6" s="700" t="s">
        <v>258</v>
      </c>
      <c r="P6" s="700" t="s">
        <v>259</v>
      </c>
      <c r="Q6" s="703" t="s">
        <v>32</v>
      </c>
      <c r="R6" s="814" t="s">
        <v>32</v>
      </c>
    </row>
    <row r="7" spans="1:18" ht="12">
      <c r="A7" s="698"/>
      <c r="B7" s="699"/>
      <c r="C7" s="919" t="s">
        <v>16</v>
      </c>
      <c r="D7" s="702" t="s">
        <v>26</v>
      </c>
      <c r="E7" s="700"/>
      <c r="F7" s="700"/>
      <c r="G7" s="700"/>
      <c r="H7" s="699"/>
      <c r="I7" s="699"/>
      <c r="J7" s="699"/>
      <c r="K7" s="699"/>
      <c r="L7" s="699"/>
      <c r="M7" s="699"/>
      <c r="N7" s="702" t="s">
        <v>260</v>
      </c>
      <c r="O7" s="700" t="s">
        <v>261</v>
      </c>
      <c r="P7" s="700"/>
      <c r="Q7" s="703" t="s">
        <v>33</v>
      </c>
      <c r="R7" s="814" t="s">
        <v>33</v>
      </c>
    </row>
    <row r="8" spans="1:18">
      <c r="A8" s="815"/>
      <c r="B8" s="816"/>
      <c r="C8" s="817" t="s">
        <v>22</v>
      </c>
      <c r="D8" s="817" t="s">
        <v>27</v>
      </c>
      <c r="E8" s="817" t="s">
        <v>23</v>
      </c>
      <c r="F8" s="817" t="s">
        <v>24</v>
      </c>
      <c r="G8" s="817" t="s">
        <v>262</v>
      </c>
      <c r="H8" s="817" t="s">
        <v>25</v>
      </c>
      <c r="I8" s="817" t="s">
        <v>25</v>
      </c>
      <c r="J8" s="818" t="s">
        <v>25</v>
      </c>
      <c r="K8" s="818" t="s">
        <v>25</v>
      </c>
      <c r="L8" s="818" t="s">
        <v>25</v>
      </c>
      <c r="M8" s="818" t="s">
        <v>25</v>
      </c>
      <c r="N8" s="818" t="s">
        <v>25</v>
      </c>
      <c r="O8" s="818" t="s">
        <v>25</v>
      </c>
      <c r="P8" s="818" t="s">
        <v>25</v>
      </c>
      <c r="Q8" s="818" t="s">
        <v>25</v>
      </c>
      <c r="R8" s="818" t="s">
        <v>25</v>
      </c>
    </row>
    <row r="9" spans="1:18" ht="12.95" customHeight="1">
      <c r="A9" s="819">
        <v>1</v>
      </c>
      <c r="B9" s="820" t="s">
        <v>0</v>
      </c>
      <c r="C9" s="920">
        <v>67.3</v>
      </c>
      <c r="D9" s="921">
        <v>19</v>
      </c>
      <c r="E9" s="825">
        <v>57.1</v>
      </c>
      <c r="F9" s="922">
        <v>118</v>
      </c>
      <c r="G9" s="922">
        <v>35</v>
      </c>
      <c r="H9" s="922">
        <v>0</v>
      </c>
      <c r="I9" s="922">
        <v>0</v>
      </c>
      <c r="J9" s="922">
        <v>0</v>
      </c>
      <c r="K9" s="922">
        <v>0</v>
      </c>
      <c r="L9" s="922">
        <v>0</v>
      </c>
      <c r="M9" s="922">
        <v>0</v>
      </c>
      <c r="N9" s="922">
        <v>3</v>
      </c>
      <c r="O9" s="546">
        <v>1</v>
      </c>
      <c r="P9" s="546">
        <v>1</v>
      </c>
      <c r="Q9" s="826"/>
      <c r="R9" s="899" t="s">
        <v>277</v>
      </c>
    </row>
    <row r="10" spans="1:18" ht="12.95" customHeight="1">
      <c r="A10" s="828">
        <v>2</v>
      </c>
      <c r="B10" s="552" t="s">
        <v>30</v>
      </c>
      <c r="C10" s="920">
        <v>66</v>
      </c>
      <c r="D10" s="921">
        <v>24</v>
      </c>
      <c r="E10" s="825">
        <v>56</v>
      </c>
      <c r="F10" s="922">
        <v>118</v>
      </c>
      <c r="G10" s="922">
        <v>29</v>
      </c>
      <c r="H10" s="922">
        <v>0</v>
      </c>
      <c r="I10" s="922">
        <v>0</v>
      </c>
      <c r="J10" s="922">
        <v>0</v>
      </c>
      <c r="K10" s="922">
        <v>0</v>
      </c>
      <c r="L10" s="922">
        <v>0</v>
      </c>
      <c r="M10" s="922">
        <v>0</v>
      </c>
      <c r="N10" s="922">
        <v>4</v>
      </c>
      <c r="O10" s="546">
        <v>3</v>
      </c>
      <c r="P10" s="546">
        <v>1</v>
      </c>
      <c r="Q10" s="826"/>
      <c r="R10" s="900" t="s">
        <v>278</v>
      </c>
    </row>
    <row r="11" spans="1:18" ht="12.95" customHeight="1">
      <c r="A11" s="828">
        <v>3</v>
      </c>
      <c r="B11" s="552" t="s">
        <v>35</v>
      </c>
      <c r="C11" s="920">
        <v>64.3</v>
      </c>
      <c r="D11" s="921">
        <v>28</v>
      </c>
      <c r="E11" s="825">
        <v>58.8</v>
      </c>
      <c r="F11" s="922">
        <v>118</v>
      </c>
      <c r="G11" s="922">
        <v>32</v>
      </c>
      <c r="H11" s="922">
        <v>0</v>
      </c>
      <c r="I11" s="922">
        <v>0</v>
      </c>
      <c r="J11" s="922">
        <v>0</v>
      </c>
      <c r="K11" s="922">
        <v>0</v>
      </c>
      <c r="L11" s="922">
        <v>0</v>
      </c>
      <c r="M11" s="922">
        <v>0</v>
      </c>
      <c r="N11" s="922">
        <v>4</v>
      </c>
      <c r="O11" s="546">
        <v>2</v>
      </c>
      <c r="P11" s="546">
        <v>1</v>
      </c>
      <c r="Q11" s="826"/>
      <c r="R11" s="900" t="s">
        <v>279</v>
      </c>
    </row>
    <row r="12" spans="1:18" ht="12.95" customHeight="1">
      <c r="A12" s="828">
        <v>4</v>
      </c>
      <c r="B12" s="552" t="s">
        <v>49</v>
      </c>
      <c r="C12" s="920">
        <v>67.5</v>
      </c>
      <c r="D12" s="921">
        <v>16</v>
      </c>
      <c r="E12" s="825">
        <v>57.8</v>
      </c>
      <c r="F12" s="922">
        <v>118</v>
      </c>
      <c r="G12" s="922">
        <v>34</v>
      </c>
      <c r="H12" s="922">
        <v>1</v>
      </c>
      <c r="I12" s="922">
        <v>0</v>
      </c>
      <c r="J12" s="922">
        <v>0</v>
      </c>
      <c r="K12" s="922">
        <v>0</v>
      </c>
      <c r="L12" s="922">
        <v>0</v>
      </c>
      <c r="M12" s="922">
        <v>0</v>
      </c>
      <c r="N12" s="922">
        <v>2</v>
      </c>
      <c r="O12" s="546">
        <v>1</v>
      </c>
      <c r="P12" s="546">
        <v>1</v>
      </c>
      <c r="Q12" s="826"/>
      <c r="R12" s="901"/>
    </row>
    <row r="13" spans="1:18" ht="12.95" customHeight="1">
      <c r="A13" s="828">
        <v>5</v>
      </c>
      <c r="B13" s="552" t="s">
        <v>39</v>
      </c>
      <c r="C13" s="920">
        <v>71</v>
      </c>
      <c r="D13" s="921">
        <v>10</v>
      </c>
      <c r="E13" s="825">
        <v>54.9</v>
      </c>
      <c r="F13" s="922">
        <v>118</v>
      </c>
      <c r="G13" s="922">
        <v>34</v>
      </c>
      <c r="H13" s="922">
        <v>0</v>
      </c>
      <c r="I13" s="922">
        <v>0</v>
      </c>
      <c r="J13" s="922">
        <v>0</v>
      </c>
      <c r="K13" s="922">
        <v>0</v>
      </c>
      <c r="L13" s="922">
        <v>0</v>
      </c>
      <c r="M13" s="922">
        <v>0</v>
      </c>
      <c r="N13" s="922">
        <v>4</v>
      </c>
      <c r="O13" s="546">
        <v>3</v>
      </c>
      <c r="P13" s="546">
        <v>1</v>
      </c>
      <c r="Q13" s="826"/>
      <c r="R13" s="901"/>
    </row>
    <row r="14" spans="1:18" ht="12.95" customHeight="1">
      <c r="A14" s="828">
        <v>6</v>
      </c>
      <c r="B14" s="552" t="s">
        <v>41</v>
      </c>
      <c r="C14" s="920">
        <v>67.400000000000006</v>
      </c>
      <c r="D14" s="921">
        <v>17</v>
      </c>
      <c r="E14" s="825">
        <v>57.7</v>
      </c>
      <c r="F14" s="922">
        <v>120</v>
      </c>
      <c r="G14" s="922">
        <v>34</v>
      </c>
      <c r="H14" s="922">
        <v>0</v>
      </c>
      <c r="I14" s="922">
        <v>0</v>
      </c>
      <c r="J14" s="922">
        <v>0</v>
      </c>
      <c r="K14" s="922">
        <v>0</v>
      </c>
      <c r="L14" s="922">
        <v>0</v>
      </c>
      <c r="M14" s="922">
        <v>0</v>
      </c>
      <c r="N14" s="922">
        <v>3</v>
      </c>
      <c r="O14" s="546">
        <v>2</v>
      </c>
      <c r="P14" s="546">
        <v>1</v>
      </c>
      <c r="Q14" s="826"/>
      <c r="R14" s="901"/>
    </row>
    <row r="15" spans="1:18" ht="12.95" customHeight="1">
      <c r="A15" s="828">
        <v>7</v>
      </c>
      <c r="B15" s="552" t="s">
        <v>44</v>
      </c>
      <c r="C15" s="920">
        <v>65.8</v>
      </c>
      <c r="D15" s="921">
        <v>25</v>
      </c>
      <c r="E15" s="825">
        <v>57.9</v>
      </c>
      <c r="F15" s="922">
        <v>118</v>
      </c>
      <c r="G15" s="922">
        <v>33</v>
      </c>
      <c r="H15" s="922">
        <v>1</v>
      </c>
      <c r="I15" s="922">
        <v>0</v>
      </c>
      <c r="J15" s="922">
        <v>0</v>
      </c>
      <c r="K15" s="922">
        <v>0</v>
      </c>
      <c r="L15" s="922">
        <v>0</v>
      </c>
      <c r="M15" s="922">
        <v>0</v>
      </c>
      <c r="N15" s="922">
        <v>4</v>
      </c>
      <c r="O15" s="546">
        <v>2</v>
      </c>
      <c r="P15" s="546">
        <v>1</v>
      </c>
      <c r="Q15" s="826"/>
      <c r="R15" s="901"/>
    </row>
    <row r="16" spans="1:18" ht="12.95" customHeight="1">
      <c r="A16" s="828">
        <v>8</v>
      </c>
      <c r="B16" s="552" t="s">
        <v>46</v>
      </c>
      <c r="C16" s="920">
        <v>66.5</v>
      </c>
      <c r="D16" s="921">
        <v>21</v>
      </c>
      <c r="E16" s="825">
        <v>58.2</v>
      </c>
      <c r="F16" s="922">
        <v>119</v>
      </c>
      <c r="G16" s="922">
        <v>33</v>
      </c>
      <c r="H16" s="922">
        <v>1</v>
      </c>
      <c r="I16" s="922">
        <v>0</v>
      </c>
      <c r="J16" s="922">
        <v>0</v>
      </c>
      <c r="K16" s="922">
        <v>0</v>
      </c>
      <c r="L16" s="922">
        <v>0</v>
      </c>
      <c r="M16" s="922">
        <v>0</v>
      </c>
      <c r="N16" s="922">
        <v>3</v>
      </c>
      <c r="O16" s="546">
        <v>1</v>
      </c>
      <c r="P16" s="546">
        <v>1</v>
      </c>
      <c r="Q16" s="826"/>
      <c r="R16" s="901"/>
    </row>
    <row r="17" spans="1:18" ht="12.95" customHeight="1">
      <c r="A17" s="828">
        <v>9</v>
      </c>
      <c r="B17" s="552" t="s">
        <v>52</v>
      </c>
      <c r="C17" s="920">
        <v>69.400000000000006</v>
      </c>
      <c r="D17" s="921">
        <v>13</v>
      </c>
      <c r="E17" s="825">
        <v>57.9</v>
      </c>
      <c r="F17" s="922">
        <v>119</v>
      </c>
      <c r="G17" s="922">
        <v>30</v>
      </c>
      <c r="H17" s="922">
        <v>1</v>
      </c>
      <c r="I17" s="922">
        <v>0</v>
      </c>
      <c r="J17" s="922">
        <v>0</v>
      </c>
      <c r="K17" s="922">
        <v>0</v>
      </c>
      <c r="L17" s="922">
        <v>0</v>
      </c>
      <c r="M17" s="922">
        <v>0</v>
      </c>
      <c r="N17" s="922">
        <v>3</v>
      </c>
      <c r="O17" s="546">
        <v>2</v>
      </c>
      <c r="P17" s="546">
        <v>1</v>
      </c>
      <c r="Q17" s="826"/>
      <c r="R17" s="901"/>
    </row>
    <row r="18" spans="1:18" ht="12.95" customHeight="1">
      <c r="A18" s="828">
        <v>10</v>
      </c>
      <c r="B18" s="552" t="s">
        <v>56</v>
      </c>
      <c r="C18" s="920">
        <v>66.099999999999994</v>
      </c>
      <c r="D18" s="921">
        <v>23</v>
      </c>
      <c r="E18" s="825">
        <v>58.1</v>
      </c>
      <c r="F18" s="922">
        <v>118</v>
      </c>
      <c r="G18" s="922">
        <v>35</v>
      </c>
      <c r="H18" s="922">
        <v>0</v>
      </c>
      <c r="I18" s="922">
        <v>0</v>
      </c>
      <c r="J18" s="922">
        <v>0</v>
      </c>
      <c r="K18" s="922">
        <v>0</v>
      </c>
      <c r="L18" s="922">
        <v>0</v>
      </c>
      <c r="M18" s="922">
        <v>0</v>
      </c>
      <c r="N18" s="922">
        <v>1</v>
      </c>
      <c r="O18" s="546">
        <v>1</v>
      </c>
      <c r="P18" s="546">
        <v>1</v>
      </c>
      <c r="Q18" s="826"/>
      <c r="R18" s="901"/>
    </row>
    <row r="19" spans="1:18" ht="12.95" customHeight="1">
      <c r="A19" s="828">
        <v>11</v>
      </c>
      <c r="B19" s="552" t="s">
        <v>58</v>
      </c>
      <c r="C19" s="920">
        <v>73.5</v>
      </c>
      <c r="D19" s="921">
        <v>2</v>
      </c>
      <c r="E19" s="825">
        <v>55.8</v>
      </c>
      <c r="F19" s="922">
        <v>120</v>
      </c>
      <c r="G19" s="922">
        <v>33</v>
      </c>
      <c r="H19" s="922">
        <v>0</v>
      </c>
      <c r="I19" s="922">
        <v>0</v>
      </c>
      <c r="J19" s="922">
        <v>0</v>
      </c>
      <c r="K19" s="922">
        <v>0</v>
      </c>
      <c r="L19" s="922">
        <v>0</v>
      </c>
      <c r="M19" s="922">
        <v>0</v>
      </c>
      <c r="N19" s="922">
        <v>3</v>
      </c>
      <c r="O19" s="546">
        <v>4</v>
      </c>
      <c r="P19" s="546">
        <v>1</v>
      </c>
      <c r="Q19" s="826"/>
      <c r="R19" s="901"/>
    </row>
    <row r="20" spans="1:18" ht="12.95" customHeight="1">
      <c r="A20" s="828">
        <v>12</v>
      </c>
      <c r="B20" s="552" t="s">
        <v>60</v>
      </c>
      <c r="C20" s="920">
        <v>67.400000000000006</v>
      </c>
      <c r="D20" s="921">
        <v>18</v>
      </c>
      <c r="E20" s="825">
        <v>58.4</v>
      </c>
      <c r="F20" s="922">
        <v>118</v>
      </c>
      <c r="G20" s="922">
        <v>34</v>
      </c>
      <c r="H20" s="922">
        <v>2</v>
      </c>
      <c r="I20" s="922">
        <v>0</v>
      </c>
      <c r="J20" s="922">
        <v>0</v>
      </c>
      <c r="K20" s="922">
        <v>0</v>
      </c>
      <c r="L20" s="922">
        <v>0</v>
      </c>
      <c r="M20" s="922">
        <v>0</v>
      </c>
      <c r="N20" s="922">
        <v>3</v>
      </c>
      <c r="O20" s="546">
        <v>1</v>
      </c>
      <c r="P20" s="546">
        <v>1</v>
      </c>
      <c r="Q20" s="826"/>
      <c r="R20" s="901"/>
    </row>
    <row r="21" spans="1:18" ht="12.95" customHeight="1">
      <c r="A21" s="828">
        <v>13</v>
      </c>
      <c r="B21" s="552" t="s">
        <v>62</v>
      </c>
      <c r="C21" s="920">
        <v>72.3</v>
      </c>
      <c r="D21" s="921">
        <v>6</v>
      </c>
      <c r="E21" s="825">
        <v>57.5</v>
      </c>
      <c r="F21" s="922">
        <v>118</v>
      </c>
      <c r="G21" s="922">
        <v>34</v>
      </c>
      <c r="H21" s="922">
        <v>1</v>
      </c>
      <c r="I21" s="922">
        <v>0</v>
      </c>
      <c r="J21" s="922">
        <v>0</v>
      </c>
      <c r="K21" s="922">
        <v>0</v>
      </c>
      <c r="L21" s="922">
        <v>0</v>
      </c>
      <c r="M21" s="922">
        <v>0</v>
      </c>
      <c r="N21" s="922">
        <v>3</v>
      </c>
      <c r="O21" s="546">
        <v>1</v>
      </c>
      <c r="P21" s="546">
        <v>1</v>
      </c>
      <c r="Q21" s="826"/>
      <c r="R21" s="901"/>
    </row>
    <row r="22" spans="1:18" ht="12.95" customHeight="1">
      <c r="A22" s="828">
        <v>14</v>
      </c>
      <c r="B22" s="552" t="s">
        <v>65</v>
      </c>
      <c r="C22" s="920">
        <v>71.2</v>
      </c>
      <c r="D22" s="921">
        <v>9</v>
      </c>
      <c r="E22" s="825">
        <v>56.1</v>
      </c>
      <c r="F22" s="922">
        <v>118</v>
      </c>
      <c r="G22" s="922">
        <v>34</v>
      </c>
      <c r="H22" s="922">
        <v>0</v>
      </c>
      <c r="I22" s="922">
        <v>0</v>
      </c>
      <c r="J22" s="922">
        <v>0</v>
      </c>
      <c r="K22" s="922">
        <v>0</v>
      </c>
      <c r="L22" s="922">
        <v>0</v>
      </c>
      <c r="M22" s="922">
        <v>0</v>
      </c>
      <c r="N22" s="922">
        <v>4</v>
      </c>
      <c r="O22" s="546">
        <v>3</v>
      </c>
      <c r="P22" s="546">
        <v>0</v>
      </c>
      <c r="Q22" s="826"/>
      <c r="R22" s="901"/>
    </row>
    <row r="23" spans="1:18" ht="12.95" customHeight="1">
      <c r="A23" s="828">
        <v>15</v>
      </c>
      <c r="B23" s="552" t="s">
        <v>67</v>
      </c>
      <c r="C23" s="920">
        <v>64</v>
      </c>
      <c r="D23" s="921">
        <v>29</v>
      </c>
      <c r="E23" s="825">
        <v>57.4</v>
      </c>
      <c r="F23" s="922">
        <v>118</v>
      </c>
      <c r="G23" s="922">
        <v>32</v>
      </c>
      <c r="H23" s="922">
        <v>0</v>
      </c>
      <c r="I23" s="922">
        <v>0</v>
      </c>
      <c r="J23" s="922">
        <v>0</v>
      </c>
      <c r="K23" s="922">
        <v>0</v>
      </c>
      <c r="L23" s="922">
        <v>0</v>
      </c>
      <c r="M23" s="922">
        <v>0</v>
      </c>
      <c r="N23" s="922">
        <v>2</v>
      </c>
      <c r="O23" s="546">
        <v>2</v>
      </c>
      <c r="P23" s="546">
        <v>2</v>
      </c>
      <c r="Q23" s="826"/>
      <c r="R23" s="901"/>
    </row>
    <row r="24" spans="1:18" ht="12.95" customHeight="1">
      <c r="A24" s="828">
        <v>16</v>
      </c>
      <c r="B24" s="552" t="s">
        <v>69</v>
      </c>
      <c r="C24" s="920">
        <v>71.900000000000006</v>
      </c>
      <c r="D24" s="921">
        <v>7</v>
      </c>
      <c r="E24" s="825">
        <v>56.5</v>
      </c>
      <c r="F24" s="922">
        <v>121</v>
      </c>
      <c r="G24" s="922">
        <v>31</v>
      </c>
      <c r="H24" s="922">
        <v>1</v>
      </c>
      <c r="I24" s="922">
        <v>0</v>
      </c>
      <c r="J24" s="922">
        <v>0</v>
      </c>
      <c r="K24" s="922">
        <v>0</v>
      </c>
      <c r="L24" s="922">
        <v>0</v>
      </c>
      <c r="M24" s="922">
        <v>0</v>
      </c>
      <c r="N24" s="922">
        <v>3</v>
      </c>
      <c r="O24" s="546">
        <v>1</v>
      </c>
      <c r="P24" s="546">
        <v>0</v>
      </c>
      <c r="Q24" s="826"/>
      <c r="R24" s="901"/>
    </row>
    <row r="25" spans="1:18" ht="12.95" customHeight="1">
      <c r="A25" s="828">
        <v>17</v>
      </c>
      <c r="B25" s="552" t="s">
        <v>70</v>
      </c>
      <c r="C25" s="920">
        <v>65.5</v>
      </c>
      <c r="D25" s="921">
        <v>26</v>
      </c>
      <c r="E25" s="825">
        <v>56</v>
      </c>
      <c r="F25" s="922">
        <v>118</v>
      </c>
      <c r="G25" s="922">
        <v>31</v>
      </c>
      <c r="H25" s="922">
        <v>1</v>
      </c>
      <c r="I25" s="922">
        <v>0</v>
      </c>
      <c r="J25" s="922">
        <v>0</v>
      </c>
      <c r="K25" s="922">
        <v>0</v>
      </c>
      <c r="L25" s="922">
        <v>0</v>
      </c>
      <c r="M25" s="922">
        <v>0</v>
      </c>
      <c r="N25" s="922">
        <v>4</v>
      </c>
      <c r="O25" s="546">
        <v>1</v>
      </c>
      <c r="P25" s="546">
        <v>1</v>
      </c>
      <c r="Q25" s="826"/>
      <c r="R25" s="901"/>
    </row>
    <row r="26" spans="1:18" ht="12.95" customHeight="1">
      <c r="A26" s="828">
        <v>18</v>
      </c>
      <c r="B26" s="552" t="s">
        <v>73</v>
      </c>
      <c r="C26" s="920">
        <v>67.599999999999994</v>
      </c>
      <c r="D26" s="921">
        <v>15</v>
      </c>
      <c r="E26" s="825">
        <v>57.5</v>
      </c>
      <c r="F26" s="922">
        <v>118</v>
      </c>
      <c r="G26" s="922">
        <v>33</v>
      </c>
      <c r="H26" s="922">
        <v>1</v>
      </c>
      <c r="I26" s="922">
        <v>0</v>
      </c>
      <c r="J26" s="922">
        <v>0</v>
      </c>
      <c r="K26" s="922">
        <v>0</v>
      </c>
      <c r="L26" s="922">
        <v>0</v>
      </c>
      <c r="M26" s="922">
        <v>0</v>
      </c>
      <c r="N26" s="922">
        <v>2</v>
      </c>
      <c r="O26" s="546">
        <v>4</v>
      </c>
      <c r="P26" s="546">
        <v>0</v>
      </c>
      <c r="Q26" s="826"/>
      <c r="R26" s="901"/>
    </row>
    <row r="27" spans="1:18" ht="12.95" customHeight="1">
      <c r="A27" s="828">
        <v>19</v>
      </c>
      <c r="B27" s="552" t="s">
        <v>75</v>
      </c>
      <c r="C27" s="920">
        <v>70.5</v>
      </c>
      <c r="D27" s="921">
        <v>11</v>
      </c>
      <c r="E27" s="825">
        <v>57.4</v>
      </c>
      <c r="F27" s="922">
        <v>123</v>
      </c>
      <c r="G27" s="922">
        <v>39</v>
      </c>
      <c r="H27" s="922">
        <v>0</v>
      </c>
      <c r="I27" s="922">
        <v>0</v>
      </c>
      <c r="J27" s="922">
        <v>0</v>
      </c>
      <c r="K27" s="922">
        <v>0</v>
      </c>
      <c r="L27" s="922">
        <v>0</v>
      </c>
      <c r="M27" s="922">
        <v>0</v>
      </c>
      <c r="N27" s="922">
        <v>2</v>
      </c>
      <c r="O27" s="546">
        <v>1</v>
      </c>
      <c r="P27" s="546">
        <v>0</v>
      </c>
      <c r="Q27" s="826"/>
      <c r="R27" s="901"/>
    </row>
    <row r="28" spans="1:18" ht="12.95" customHeight="1">
      <c r="A28" s="828">
        <v>20</v>
      </c>
      <c r="B28" s="552" t="s">
        <v>77</v>
      </c>
      <c r="C28" s="920">
        <v>59.7</v>
      </c>
      <c r="D28" s="921">
        <v>33</v>
      </c>
      <c r="E28" s="825">
        <v>52.9</v>
      </c>
      <c r="F28" s="922">
        <v>118</v>
      </c>
      <c r="G28" s="922">
        <v>32</v>
      </c>
      <c r="H28" s="922">
        <v>0</v>
      </c>
      <c r="I28" s="922">
        <v>0</v>
      </c>
      <c r="J28" s="922">
        <v>0</v>
      </c>
      <c r="K28" s="922">
        <v>0</v>
      </c>
      <c r="L28" s="922">
        <v>0</v>
      </c>
      <c r="M28" s="922">
        <v>0</v>
      </c>
      <c r="N28" s="922">
        <v>3</v>
      </c>
      <c r="O28" s="546">
        <v>6</v>
      </c>
      <c r="P28" s="546">
        <v>1</v>
      </c>
      <c r="Q28" s="826"/>
      <c r="R28" s="901"/>
    </row>
    <row r="29" spans="1:18" ht="12.95" customHeight="1">
      <c r="A29" s="828">
        <v>21</v>
      </c>
      <c r="B29" s="552" t="s">
        <v>80</v>
      </c>
      <c r="C29" s="920">
        <v>72.599999999999994</v>
      </c>
      <c r="D29" s="921">
        <v>4</v>
      </c>
      <c r="E29" s="825">
        <v>53.8</v>
      </c>
      <c r="F29" s="922">
        <v>120</v>
      </c>
      <c r="G29" s="922">
        <v>32</v>
      </c>
      <c r="H29" s="922">
        <v>0</v>
      </c>
      <c r="I29" s="922">
        <v>0</v>
      </c>
      <c r="J29" s="922">
        <v>0</v>
      </c>
      <c r="K29" s="922">
        <v>0</v>
      </c>
      <c r="L29" s="922">
        <v>0</v>
      </c>
      <c r="M29" s="922">
        <v>0</v>
      </c>
      <c r="N29" s="922">
        <v>4</v>
      </c>
      <c r="O29" s="546">
        <v>2</v>
      </c>
      <c r="P29" s="546">
        <v>1</v>
      </c>
      <c r="Q29" s="826"/>
      <c r="R29" s="901"/>
    </row>
    <row r="30" spans="1:18" ht="12.95" customHeight="1">
      <c r="A30" s="828">
        <v>22</v>
      </c>
      <c r="B30" s="552" t="s">
        <v>84</v>
      </c>
      <c r="C30" s="920">
        <v>72.8</v>
      </c>
      <c r="D30" s="921">
        <v>3</v>
      </c>
      <c r="E30" s="825">
        <v>58.2</v>
      </c>
      <c r="F30" s="922">
        <v>118</v>
      </c>
      <c r="G30" s="922">
        <v>31</v>
      </c>
      <c r="H30" s="922">
        <v>2</v>
      </c>
      <c r="I30" s="922">
        <v>0</v>
      </c>
      <c r="J30" s="922">
        <v>0</v>
      </c>
      <c r="K30" s="922">
        <v>0</v>
      </c>
      <c r="L30" s="922">
        <v>0</v>
      </c>
      <c r="M30" s="922">
        <v>0</v>
      </c>
      <c r="N30" s="922">
        <v>3</v>
      </c>
      <c r="O30" s="546">
        <v>1</v>
      </c>
      <c r="P30" s="546">
        <v>1</v>
      </c>
      <c r="Q30" s="826"/>
      <c r="R30" s="901"/>
    </row>
    <row r="31" spans="1:18" ht="12.95" customHeight="1">
      <c r="A31" s="828">
        <v>23</v>
      </c>
      <c r="B31" s="552" t="s">
        <v>86</v>
      </c>
      <c r="C31" s="920">
        <v>67.099999999999994</v>
      </c>
      <c r="D31" s="921">
        <v>20</v>
      </c>
      <c r="E31" s="825">
        <v>57.7</v>
      </c>
      <c r="F31" s="922">
        <v>118</v>
      </c>
      <c r="G31" s="922">
        <v>34</v>
      </c>
      <c r="H31" s="922">
        <v>0</v>
      </c>
      <c r="I31" s="922">
        <v>0</v>
      </c>
      <c r="J31" s="922">
        <v>0</v>
      </c>
      <c r="K31" s="922">
        <v>0</v>
      </c>
      <c r="L31" s="922">
        <v>0</v>
      </c>
      <c r="M31" s="922">
        <v>0</v>
      </c>
      <c r="N31" s="922">
        <v>2</v>
      </c>
      <c r="O31" s="546">
        <v>1</v>
      </c>
      <c r="P31" s="546">
        <v>1</v>
      </c>
      <c r="Q31" s="826"/>
      <c r="R31" s="901"/>
    </row>
    <row r="32" spans="1:18" ht="12.95" customHeight="1">
      <c r="A32" s="828">
        <v>24</v>
      </c>
      <c r="B32" s="552" t="s">
        <v>88</v>
      </c>
      <c r="C32" s="920">
        <v>72.599999999999994</v>
      </c>
      <c r="D32" s="921">
        <v>5</v>
      </c>
      <c r="E32" s="825">
        <v>58</v>
      </c>
      <c r="F32" s="922">
        <v>118</v>
      </c>
      <c r="G32" s="922">
        <v>35</v>
      </c>
      <c r="H32" s="922">
        <v>0</v>
      </c>
      <c r="I32" s="922">
        <v>0</v>
      </c>
      <c r="J32" s="922">
        <v>0</v>
      </c>
      <c r="K32" s="922">
        <v>0</v>
      </c>
      <c r="L32" s="922">
        <v>0</v>
      </c>
      <c r="M32" s="922">
        <v>0</v>
      </c>
      <c r="N32" s="922">
        <v>4</v>
      </c>
      <c r="O32" s="546">
        <v>2</v>
      </c>
      <c r="P32" s="546">
        <v>1</v>
      </c>
      <c r="Q32" s="826"/>
      <c r="R32" s="901"/>
    </row>
    <row r="33" spans="1:18" ht="12.95" customHeight="1">
      <c r="A33" s="828">
        <v>25</v>
      </c>
      <c r="B33" s="552" t="s">
        <v>91</v>
      </c>
      <c r="C33" s="920">
        <v>69.7</v>
      </c>
      <c r="D33" s="921">
        <v>12</v>
      </c>
      <c r="E33" s="825">
        <v>55.2</v>
      </c>
      <c r="F33" s="922">
        <v>121</v>
      </c>
      <c r="G33" s="922">
        <v>34</v>
      </c>
      <c r="H33" s="922">
        <v>0</v>
      </c>
      <c r="I33" s="922">
        <v>0</v>
      </c>
      <c r="J33" s="922">
        <v>0</v>
      </c>
      <c r="K33" s="922">
        <v>0</v>
      </c>
      <c r="L33" s="922">
        <v>0</v>
      </c>
      <c r="M33" s="922">
        <v>0</v>
      </c>
      <c r="N33" s="922">
        <v>3</v>
      </c>
      <c r="O33" s="546">
        <v>1</v>
      </c>
      <c r="P33" s="546">
        <v>1</v>
      </c>
      <c r="Q33" s="826"/>
      <c r="R33" s="901"/>
    </row>
    <row r="34" spans="1:18" ht="12.95" customHeight="1">
      <c r="A34" s="828">
        <v>26</v>
      </c>
      <c r="B34" s="552" t="s">
        <v>93</v>
      </c>
      <c r="C34" s="920">
        <v>71.2</v>
      </c>
      <c r="D34" s="921">
        <v>8</v>
      </c>
      <c r="E34" s="825">
        <v>56</v>
      </c>
      <c r="F34" s="922">
        <v>121</v>
      </c>
      <c r="G34" s="922">
        <v>33</v>
      </c>
      <c r="H34" s="922">
        <v>0</v>
      </c>
      <c r="I34" s="922">
        <v>0</v>
      </c>
      <c r="J34" s="922">
        <v>0</v>
      </c>
      <c r="K34" s="922">
        <v>0</v>
      </c>
      <c r="L34" s="922">
        <v>0</v>
      </c>
      <c r="M34" s="922">
        <v>0</v>
      </c>
      <c r="N34" s="922">
        <v>4</v>
      </c>
      <c r="O34" s="546">
        <v>1</v>
      </c>
      <c r="P34" s="546">
        <v>1</v>
      </c>
      <c r="Q34" s="826"/>
      <c r="R34" s="901"/>
    </row>
    <row r="35" spans="1:18" ht="12.95" customHeight="1">
      <c r="A35" s="828">
        <v>27</v>
      </c>
      <c r="B35" s="552" t="s">
        <v>95</v>
      </c>
      <c r="C35" s="920">
        <v>66.400000000000006</v>
      </c>
      <c r="D35" s="921">
        <v>22</v>
      </c>
      <c r="E35" s="825">
        <v>56.3</v>
      </c>
      <c r="F35" s="922">
        <v>118</v>
      </c>
      <c r="G35" s="922">
        <v>36</v>
      </c>
      <c r="H35" s="922">
        <v>0</v>
      </c>
      <c r="I35" s="922">
        <v>0</v>
      </c>
      <c r="J35" s="922">
        <v>0</v>
      </c>
      <c r="K35" s="922">
        <v>0</v>
      </c>
      <c r="L35" s="922">
        <v>0</v>
      </c>
      <c r="M35" s="922">
        <v>0</v>
      </c>
      <c r="N35" s="922">
        <v>3</v>
      </c>
      <c r="O35" s="546">
        <v>2</v>
      </c>
      <c r="P35" s="546">
        <v>1</v>
      </c>
      <c r="Q35" s="826"/>
      <c r="R35" s="901"/>
    </row>
    <row r="36" spans="1:18" ht="12.95" customHeight="1">
      <c r="A36" s="828">
        <v>28</v>
      </c>
      <c r="B36" s="552" t="s">
        <v>96</v>
      </c>
      <c r="C36" s="920">
        <v>69</v>
      </c>
      <c r="D36" s="921">
        <v>14</v>
      </c>
      <c r="E36" s="825">
        <v>55.2</v>
      </c>
      <c r="F36" s="922">
        <v>118</v>
      </c>
      <c r="G36" s="922">
        <v>34</v>
      </c>
      <c r="H36" s="922">
        <v>1</v>
      </c>
      <c r="I36" s="922">
        <v>0</v>
      </c>
      <c r="J36" s="922">
        <v>0</v>
      </c>
      <c r="K36" s="922">
        <v>0</v>
      </c>
      <c r="L36" s="922">
        <v>0</v>
      </c>
      <c r="M36" s="922">
        <v>0</v>
      </c>
      <c r="N36" s="922">
        <v>5</v>
      </c>
      <c r="O36" s="546">
        <v>4</v>
      </c>
      <c r="P36" s="546">
        <v>1</v>
      </c>
      <c r="Q36" s="826"/>
      <c r="R36" s="901"/>
    </row>
    <row r="37" spans="1:18" ht="12.95" customHeight="1">
      <c r="A37" s="828">
        <v>29</v>
      </c>
      <c r="B37" s="552" t="s">
        <v>99</v>
      </c>
      <c r="C37" s="920">
        <v>62.8</v>
      </c>
      <c r="D37" s="921">
        <v>30</v>
      </c>
      <c r="E37" s="825">
        <v>56.6</v>
      </c>
      <c r="F37" s="922">
        <v>118</v>
      </c>
      <c r="G37" s="922">
        <v>34</v>
      </c>
      <c r="H37" s="922">
        <v>1</v>
      </c>
      <c r="I37" s="922">
        <v>0</v>
      </c>
      <c r="J37" s="922">
        <v>0</v>
      </c>
      <c r="K37" s="922">
        <v>0</v>
      </c>
      <c r="L37" s="922">
        <v>0</v>
      </c>
      <c r="M37" s="922">
        <v>0</v>
      </c>
      <c r="N37" s="922">
        <v>4</v>
      </c>
      <c r="O37" s="546">
        <v>1</v>
      </c>
      <c r="P37" s="546">
        <v>1</v>
      </c>
      <c r="Q37" s="826"/>
      <c r="R37" s="901"/>
    </row>
    <row r="38" spans="1:18" ht="12.95" customHeight="1">
      <c r="A38" s="828">
        <v>30</v>
      </c>
      <c r="B38" s="552" t="s">
        <v>101</v>
      </c>
      <c r="C38" s="920">
        <v>64.5</v>
      </c>
      <c r="D38" s="921">
        <v>27</v>
      </c>
      <c r="E38" s="825">
        <v>57.8</v>
      </c>
      <c r="F38" s="922">
        <v>118</v>
      </c>
      <c r="G38" s="922">
        <v>37</v>
      </c>
      <c r="H38" s="922">
        <v>0</v>
      </c>
      <c r="I38" s="922">
        <v>0</v>
      </c>
      <c r="J38" s="922">
        <v>0</v>
      </c>
      <c r="K38" s="922">
        <v>0</v>
      </c>
      <c r="L38" s="922">
        <v>0</v>
      </c>
      <c r="M38" s="922">
        <v>0</v>
      </c>
      <c r="N38" s="922">
        <v>3</v>
      </c>
      <c r="O38" s="546">
        <v>1</v>
      </c>
      <c r="P38" s="546">
        <v>1</v>
      </c>
      <c r="Q38" s="826"/>
      <c r="R38" s="901"/>
    </row>
    <row r="39" spans="1:18" ht="12.95" customHeight="1">
      <c r="A39" s="828">
        <v>31</v>
      </c>
      <c r="B39" s="552" t="s">
        <v>103</v>
      </c>
      <c r="C39" s="920">
        <v>61.9</v>
      </c>
      <c r="D39" s="921">
        <v>32</v>
      </c>
      <c r="E39" s="825">
        <v>56.4</v>
      </c>
      <c r="F39" s="922">
        <v>118</v>
      </c>
      <c r="G39" s="922">
        <v>32</v>
      </c>
      <c r="H39" s="922">
        <v>0</v>
      </c>
      <c r="I39" s="922">
        <v>0</v>
      </c>
      <c r="J39" s="922">
        <v>0</v>
      </c>
      <c r="K39" s="922">
        <v>0</v>
      </c>
      <c r="L39" s="922">
        <v>0</v>
      </c>
      <c r="M39" s="922">
        <v>0</v>
      </c>
      <c r="N39" s="922">
        <v>3</v>
      </c>
      <c r="O39" s="546">
        <v>3</v>
      </c>
      <c r="P39" s="546">
        <v>1</v>
      </c>
      <c r="Q39" s="826"/>
      <c r="R39" s="901"/>
    </row>
    <row r="40" spans="1:18" ht="12.95" customHeight="1">
      <c r="A40" s="828">
        <v>32</v>
      </c>
      <c r="B40" s="552" t="s">
        <v>105</v>
      </c>
      <c r="C40" s="920">
        <v>62.3</v>
      </c>
      <c r="D40" s="921">
        <v>31</v>
      </c>
      <c r="E40" s="825">
        <v>56.9</v>
      </c>
      <c r="F40" s="922">
        <v>118</v>
      </c>
      <c r="G40" s="922">
        <v>32</v>
      </c>
      <c r="H40" s="922">
        <v>1</v>
      </c>
      <c r="I40" s="922">
        <v>0</v>
      </c>
      <c r="J40" s="922">
        <v>0</v>
      </c>
      <c r="K40" s="922">
        <v>0</v>
      </c>
      <c r="L40" s="922">
        <v>0</v>
      </c>
      <c r="M40" s="922">
        <v>0</v>
      </c>
      <c r="N40" s="922">
        <v>2</v>
      </c>
      <c r="O40" s="546">
        <v>3</v>
      </c>
      <c r="P40" s="546">
        <v>1</v>
      </c>
      <c r="Q40" s="826"/>
      <c r="R40" s="901"/>
    </row>
    <row r="41" spans="1:18" s="11" customFormat="1" ht="12.95" customHeight="1">
      <c r="A41" s="830">
        <v>33</v>
      </c>
      <c r="B41" s="831" t="s">
        <v>108</v>
      </c>
      <c r="C41" s="923">
        <v>74.599999999999994</v>
      </c>
      <c r="D41" s="924">
        <v>1</v>
      </c>
      <c r="E41" s="836">
        <v>56.4</v>
      </c>
      <c r="F41" s="925">
        <v>118</v>
      </c>
      <c r="G41" s="925">
        <v>35</v>
      </c>
      <c r="H41" s="925">
        <v>1</v>
      </c>
      <c r="I41" s="925">
        <v>0</v>
      </c>
      <c r="J41" s="925">
        <v>0</v>
      </c>
      <c r="K41" s="925">
        <v>0</v>
      </c>
      <c r="L41" s="925">
        <v>0</v>
      </c>
      <c r="M41" s="925">
        <v>0</v>
      </c>
      <c r="N41" s="925">
        <v>1</v>
      </c>
      <c r="O41" s="926">
        <v>1</v>
      </c>
      <c r="P41" s="926">
        <v>0</v>
      </c>
      <c r="Q41" s="837"/>
      <c r="R41" s="905"/>
    </row>
    <row r="42" spans="1:18">
      <c r="A42" s="927" t="s">
        <v>34</v>
      </c>
      <c r="B42" s="11"/>
      <c r="C42" s="531">
        <v>68</v>
      </c>
      <c r="D42" s="11"/>
      <c r="E42" s="531">
        <v>56.800000000000011</v>
      </c>
      <c r="F42" s="532">
        <v>119</v>
      </c>
      <c r="G42" s="532">
        <v>33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4" spans="1:18">
      <c r="A44" s="1" t="s">
        <v>263</v>
      </c>
      <c r="C44" s="18"/>
    </row>
  </sheetData>
  <mergeCells count="1">
    <mergeCell ref="N5:O5"/>
  </mergeCells>
  <printOptions horizontalCentered="1" gridLinesSet="0"/>
  <pageMargins left="0.5" right="0.5" top="1.1000000000000001" bottom="0.25" header="0.25" footer="0.5"/>
  <pageSetup scale="76" orientation="landscape" r:id="rId1"/>
  <headerFooter alignWithMargins="0">
    <oddHeader>&amp;C2013-2014 UNIFORM SOUTHERN SOFT RED WINTER WHEAT NURSERY
DATA SHEET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topLeftCell="A4" workbookViewId="0">
      <selection activeCell="S9" sqref="S9:S41"/>
    </sheetView>
  </sheetViews>
  <sheetFormatPr defaultColWidth="9.140625" defaultRowHeight="11.25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12" width="9.140625" style="1"/>
    <col min="13" max="13" width="9.7109375" style="1" customWidth="1"/>
    <col min="14" max="18" width="9.140625" style="1"/>
    <col min="19" max="19" width="9.140625" style="18"/>
    <col min="20" max="16384" width="9.140625" style="1"/>
  </cols>
  <sheetData>
    <row r="1" spans="1:19">
      <c r="A1" s="2" t="s">
        <v>5</v>
      </c>
      <c r="B1" s="3" t="s">
        <v>730</v>
      </c>
      <c r="C1" s="3"/>
      <c r="D1" s="3"/>
      <c r="E1" s="3"/>
      <c r="F1" s="3"/>
      <c r="G1" s="894" t="s">
        <v>6</v>
      </c>
      <c r="H1" s="3" t="s">
        <v>668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9">
      <c r="A2" s="2" t="s">
        <v>7</v>
      </c>
      <c r="B2" s="13">
        <v>1</v>
      </c>
      <c r="C2" s="1330" t="s">
        <v>8</v>
      </c>
      <c r="D2" s="1330"/>
      <c r="E2" s="1330"/>
      <c r="F2" s="13">
        <v>45</v>
      </c>
      <c r="G2" s="5"/>
      <c r="H2" s="5" t="s">
        <v>267</v>
      </c>
      <c r="I2" s="5"/>
      <c r="J2" s="5"/>
      <c r="K2" s="5" t="s">
        <v>9</v>
      </c>
      <c r="L2" s="5"/>
      <c r="M2" s="5"/>
      <c r="N2" s="5"/>
      <c r="O2" s="5"/>
      <c r="P2" s="5"/>
      <c r="Q2" s="5"/>
      <c r="R2" s="6"/>
    </row>
    <row r="3" spans="1:19">
      <c r="A3" s="7" t="s">
        <v>10</v>
      </c>
      <c r="B3" s="146"/>
      <c r="C3" s="5"/>
      <c r="D3" s="5"/>
      <c r="E3" s="5" t="s">
        <v>11</v>
      </c>
      <c r="F3" s="895">
        <v>41934</v>
      </c>
      <c r="G3" s="5"/>
      <c r="H3" s="5"/>
      <c r="I3" s="5"/>
      <c r="J3" s="5" t="s">
        <v>12</v>
      </c>
      <c r="K3" s="912">
        <v>41817</v>
      </c>
      <c r="L3" s="5"/>
      <c r="M3" s="5"/>
      <c r="N3" s="5"/>
      <c r="O3" s="5"/>
      <c r="P3" s="5"/>
      <c r="Q3" s="5"/>
      <c r="R3" s="6"/>
    </row>
    <row r="4" spans="1:19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>
      <c r="A5" s="698" t="s">
        <v>14</v>
      </c>
      <c r="B5" s="699" t="s">
        <v>15</v>
      </c>
      <c r="C5" s="700" t="s">
        <v>16</v>
      </c>
      <c r="D5" s="700"/>
      <c r="E5" s="700" t="s">
        <v>17</v>
      </c>
      <c r="F5" s="700" t="s">
        <v>245</v>
      </c>
      <c r="G5" s="700" t="s">
        <v>246</v>
      </c>
      <c r="H5" s="700" t="s">
        <v>247</v>
      </c>
      <c r="I5" s="700" t="s">
        <v>248</v>
      </c>
      <c r="J5" s="700" t="s">
        <v>249</v>
      </c>
      <c r="K5" s="700" t="s">
        <v>250</v>
      </c>
      <c r="L5" s="700" t="s">
        <v>251</v>
      </c>
      <c r="M5" s="701" t="s">
        <v>252</v>
      </c>
      <c r="N5" s="1328" t="s">
        <v>253</v>
      </c>
      <c r="O5" s="1329"/>
      <c r="P5" s="700" t="s">
        <v>145</v>
      </c>
      <c r="Q5" s="700" t="s">
        <v>31</v>
      </c>
      <c r="R5" s="700" t="s">
        <v>145</v>
      </c>
    </row>
    <row r="6" spans="1:19">
      <c r="A6" s="698" t="s">
        <v>18</v>
      </c>
      <c r="B6" s="699" t="s">
        <v>19</v>
      </c>
      <c r="C6" s="700"/>
      <c r="D6" s="699"/>
      <c r="E6" s="700" t="s">
        <v>20</v>
      </c>
      <c r="F6" s="700" t="s">
        <v>21</v>
      </c>
      <c r="G6" s="700"/>
      <c r="H6" s="700"/>
      <c r="I6" s="700" t="s">
        <v>254</v>
      </c>
      <c r="J6" s="700" t="s">
        <v>255</v>
      </c>
      <c r="K6" s="700" t="s">
        <v>256</v>
      </c>
      <c r="L6" s="700" t="s">
        <v>256</v>
      </c>
      <c r="M6" s="702" t="s">
        <v>256</v>
      </c>
      <c r="N6" s="700" t="s">
        <v>257</v>
      </c>
      <c r="O6" s="700" t="s">
        <v>258</v>
      </c>
      <c r="P6" s="700" t="s">
        <v>259</v>
      </c>
      <c r="Q6" s="703" t="s">
        <v>32</v>
      </c>
      <c r="R6" s="700" t="s">
        <v>259</v>
      </c>
    </row>
    <row r="7" spans="1:19">
      <c r="A7" s="698"/>
      <c r="B7" s="699"/>
      <c r="C7" s="700"/>
      <c r="D7" s="702" t="s">
        <v>26</v>
      </c>
      <c r="E7" s="700"/>
      <c r="F7" s="700">
        <v>139</v>
      </c>
      <c r="G7" s="700"/>
      <c r="H7" s="699"/>
      <c r="I7" s="699"/>
      <c r="J7" s="699"/>
      <c r="K7" s="699"/>
      <c r="L7" s="699"/>
      <c r="M7" s="699"/>
      <c r="N7" s="702" t="s">
        <v>260</v>
      </c>
      <c r="O7" s="700" t="s">
        <v>261</v>
      </c>
      <c r="P7" s="700" t="s">
        <v>735</v>
      </c>
      <c r="Q7" s="703" t="s">
        <v>33</v>
      </c>
      <c r="R7" s="700" t="s">
        <v>736</v>
      </c>
    </row>
    <row r="8" spans="1:19">
      <c r="A8" s="815"/>
      <c r="B8" s="816"/>
      <c r="C8" s="817" t="s">
        <v>22</v>
      </c>
      <c r="D8" s="817" t="s">
        <v>27</v>
      </c>
      <c r="E8" s="817" t="s">
        <v>23</v>
      </c>
      <c r="F8" s="817" t="s">
        <v>24</v>
      </c>
      <c r="G8" s="817" t="s">
        <v>262</v>
      </c>
      <c r="H8" s="817" t="s">
        <v>25</v>
      </c>
      <c r="I8" s="817" t="s">
        <v>25</v>
      </c>
      <c r="J8" s="818" t="s">
        <v>25</v>
      </c>
      <c r="K8" s="818" t="s">
        <v>25</v>
      </c>
      <c r="L8" s="818" t="s">
        <v>25</v>
      </c>
      <c r="M8" s="818" t="s">
        <v>25</v>
      </c>
      <c r="N8" s="818" t="s">
        <v>25</v>
      </c>
      <c r="O8" s="818" t="s">
        <v>25</v>
      </c>
      <c r="P8" s="818" t="s">
        <v>25</v>
      </c>
      <c r="Q8" s="818" t="s">
        <v>25</v>
      </c>
      <c r="R8" s="818" t="s">
        <v>25</v>
      </c>
      <c r="S8" s="18" t="s">
        <v>739</v>
      </c>
    </row>
    <row r="9" spans="1:19" ht="12.95" customHeight="1">
      <c r="A9" s="819">
        <v>1</v>
      </c>
      <c r="B9" s="820" t="s">
        <v>0</v>
      </c>
      <c r="C9" s="896">
        <v>38.475705738355693</v>
      </c>
      <c r="D9" s="897">
        <v>28</v>
      </c>
      <c r="E9" s="898">
        <v>43.865105</v>
      </c>
      <c r="F9" s="897">
        <v>136</v>
      </c>
      <c r="G9" s="897"/>
      <c r="H9" s="822"/>
      <c r="I9" s="822"/>
      <c r="J9" s="822"/>
      <c r="K9" s="822"/>
      <c r="L9" s="822"/>
      <c r="M9" s="822"/>
      <c r="N9" s="822"/>
      <c r="O9" s="547"/>
      <c r="P9" s="906">
        <v>3</v>
      </c>
      <c r="Q9" s="907"/>
      <c r="R9" s="913">
        <v>3</v>
      </c>
      <c r="S9" s="18">
        <v>1</v>
      </c>
    </row>
    <row r="10" spans="1:19" ht="12.95" customHeight="1">
      <c r="A10" s="828">
        <v>2</v>
      </c>
      <c r="B10" s="552" t="s">
        <v>30</v>
      </c>
      <c r="C10" s="896">
        <v>58.233522571734284</v>
      </c>
      <c r="D10" s="897">
        <v>13</v>
      </c>
      <c r="E10" s="898">
        <v>47.838633999999999</v>
      </c>
      <c r="F10" s="897">
        <v>136</v>
      </c>
      <c r="G10" s="897"/>
      <c r="H10" s="822"/>
      <c r="I10" s="822"/>
      <c r="J10" s="822"/>
      <c r="K10" s="822"/>
      <c r="L10" s="822"/>
      <c r="M10" s="822"/>
      <c r="N10" s="822"/>
      <c r="O10" s="547"/>
      <c r="P10" s="906">
        <v>2</v>
      </c>
      <c r="Q10" s="907"/>
      <c r="R10" s="914">
        <v>4</v>
      </c>
      <c r="S10" s="18">
        <v>0.88888888888888884</v>
      </c>
    </row>
    <row r="11" spans="1:19" ht="12.95" customHeight="1">
      <c r="A11" s="828">
        <v>3</v>
      </c>
      <c r="B11" s="552" t="s">
        <v>35</v>
      </c>
      <c r="C11" s="896">
        <v>58.518438553874404</v>
      </c>
      <c r="D11" s="897">
        <v>12</v>
      </c>
      <c r="E11" s="898">
        <v>52.319046</v>
      </c>
      <c r="F11" s="897">
        <v>135</v>
      </c>
      <c r="G11" s="897"/>
      <c r="H11" s="822"/>
      <c r="I11" s="822"/>
      <c r="J11" s="822"/>
      <c r="K11" s="822"/>
      <c r="L11" s="822"/>
      <c r="M11" s="822"/>
      <c r="N11" s="822"/>
      <c r="O11" s="547"/>
      <c r="P11" s="906">
        <v>4</v>
      </c>
      <c r="Q11" s="907"/>
      <c r="R11" s="914">
        <v>3</v>
      </c>
      <c r="S11" s="18">
        <v>1.3333333333333333</v>
      </c>
    </row>
    <row r="12" spans="1:19" ht="12.95" customHeight="1">
      <c r="A12" s="828">
        <v>4</v>
      </c>
      <c r="B12" s="552" t="s">
        <v>49</v>
      </c>
      <c r="C12" s="896">
        <v>57.389758022064953</v>
      </c>
      <c r="D12" s="897">
        <v>14</v>
      </c>
      <c r="E12" s="898">
        <v>48.757294000000002</v>
      </c>
      <c r="F12" s="897">
        <v>135</v>
      </c>
      <c r="G12" s="897"/>
      <c r="H12" s="822"/>
      <c r="I12" s="822"/>
      <c r="J12" s="822"/>
      <c r="K12" s="822"/>
      <c r="L12" s="822"/>
      <c r="M12" s="822"/>
      <c r="N12" s="822"/>
      <c r="O12" s="547"/>
      <c r="P12" s="906">
        <v>8</v>
      </c>
      <c r="Q12" s="907"/>
      <c r="R12" s="914">
        <v>6</v>
      </c>
      <c r="S12" s="18">
        <v>5.333333333333333</v>
      </c>
    </row>
    <row r="13" spans="1:19" ht="12.95" customHeight="1">
      <c r="A13" s="828">
        <v>5</v>
      </c>
      <c r="B13" s="552" t="s">
        <v>39</v>
      </c>
      <c r="C13" s="896">
        <v>80.235924771719638</v>
      </c>
      <c r="D13" s="897">
        <v>1</v>
      </c>
      <c r="E13" s="898">
        <v>50.850558999999997</v>
      </c>
      <c r="F13" s="897">
        <v>138</v>
      </c>
      <c r="G13" s="897"/>
      <c r="H13" s="822"/>
      <c r="I13" s="822"/>
      <c r="J13" s="822"/>
      <c r="K13" s="822"/>
      <c r="L13" s="822"/>
      <c r="M13" s="822"/>
      <c r="N13" s="822"/>
      <c r="O13" s="547"/>
      <c r="P13" s="906">
        <v>6</v>
      </c>
      <c r="Q13" s="907"/>
      <c r="R13" s="914">
        <v>4</v>
      </c>
      <c r="S13" s="18">
        <v>2.6666666666666665</v>
      </c>
    </row>
    <row r="14" spans="1:19" ht="12.95" customHeight="1">
      <c r="A14" s="828">
        <v>6</v>
      </c>
      <c r="B14" s="552" t="s">
        <v>41</v>
      </c>
      <c r="C14" s="896">
        <v>43.288909362668392</v>
      </c>
      <c r="D14" s="897">
        <v>23</v>
      </c>
      <c r="E14" s="898">
        <v>50.193297999999999</v>
      </c>
      <c r="F14" s="897">
        <v>138</v>
      </c>
      <c r="G14" s="897"/>
      <c r="H14" s="822"/>
      <c r="I14" s="822"/>
      <c r="J14" s="822"/>
      <c r="K14" s="822"/>
      <c r="L14" s="822"/>
      <c r="M14" s="822"/>
      <c r="N14" s="822"/>
      <c r="O14" s="547"/>
      <c r="P14" s="906">
        <v>3</v>
      </c>
      <c r="Q14" s="907"/>
      <c r="R14" s="914">
        <v>5</v>
      </c>
      <c r="S14" s="18">
        <v>1.6666666666666667</v>
      </c>
    </row>
    <row r="15" spans="1:19" ht="12.95" customHeight="1">
      <c r="A15" s="828">
        <v>7</v>
      </c>
      <c r="B15" s="552" t="s">
        <v>44</v>
      </c>
      <c r="C15" s="896">
        <v>45.089209519825189</v>
      </c>
      <c r="D15" s="897">
        <v>20</v>
      </c>
      <c r="E15" s="898">
        <v>48.948185000000002</v>
      </c>
      <c r="F15" s="897">
        <v>136</v>
      </c>
      <c r="G15" s="897"/>
      <c r="H15" s="822"/>
      <c r="I15" s="822"/>
      <c r="J15" s="822"/>
      <c r="K15" s="822"/>
      <c r="L15" s="822"/>
      <c r="M15" s="822"/>
      <c r="N15" s="822"/>
      <c r="O15" s="547"/>
      <c r="P15" s="906">
        <v>3</v>
      </c>
      <c r="Q15" s="907"/>
      <c r="R15" s="914">
        <v>6</v>
      </c>
      <c r="S15" s="18">
        <v>2</v>
      </c>
    </row>
    <row r="16" spans="1:19" ht="12.95" customHeight="1">
      <c r="A16" s="828">
        <v>8</v>
      </c>
      <c r="B16" s="552" t="s">
        <v>46</v>
      </c>
      <c r="C16" s="896">
        <v>61.711312030195096</v>
      </c>
      <c r="D16" s="897">
        <v>9</v>
      </c>
      <c r="E16" s="898">
        <v>52.98386</v>
      </c>
      <c r="F16" s="897">
        <v>138</v>
      </c>
      <c r="G16" s="897"/>
      <c r="H16" s="822"/>
      <c r="I16" s="822"/>
      <c r="J16" s="822"/>
      <c r="K16" s="822"/>
      <c r="L16" s="822"/>
      <c r="M16" s="822"/>
      <c r="N16" s="822"/>
      <c r="O16" s="547"/>
      <c r="P16" s="906">
        <v>3</v>
      </c>
      <c r="Q16" s="907"/>
      <c r="R16" s="914">
        <v>3</v>
      </c>
      <c r="S16" s="18">
        <v>1</v>
      </c>
    </row>
    <row r="17" spans="1:19" ht="12.95" customHeight="1">
      <c r="A17" s="828">
        <v>9</v>
      </c>
      <c r="B17" s="552" t="s">
        <v>52</v>
      </c>
      <c r="C17" s="896">
        <v>52.008521972912028</v>
      </c>
      <c r="D17" s="897">
        <v>18</v>
      </c>
      <c r="E17" s="898">
        <v>49.090102999999999</v>
      </c>
      <c r="F17" s="897">
        <v>136</v>
      </c>
      <c r="G17" s="897"/>
      <c r="H17" s="822"/>
      <c r="I17" s="822"/>
      <c r="J17" s="822"/>
      <c r="K17" s="822"/>
      <c r="L17" s="822"/>
      <c r="M17" s="822"/>
      <c r="N17" s="822"/>
      <c r="O17" s="547"/>
      <c r="P17" s="906">
        <v>3</v>
      </c>
      <c r="Q17" s="907"/>
      <c r="R17" s="914">
        <v>3</v>
      </c>
      <c r="S17" s="18">
        <v>1</v>
      </c>
    </row>
    <row r="18" spans="1:19" ht="12.95" customHeight="1">
      <c r="A18" s="828">
        <v>10</v>
      </c>
      <c r="B18" s="552" t="s">
        <v>56</v>
      </c>
      <c r="C18" s="896">
        <v>44.925065674257816</v>
      </c>
      <c r="D18" s="897">
        <v>21</v>
      </c>
      <c r="E18" s="898">
        <v>52.263202999999997</v>
      </c>
      <c r="F18" s="897">
        <v>135</v>
      </c>
      <c r="G18" s="897"/>
      <c r="H18" s="822"/>
      <c r="I18" s="822"/>
      <c r="J18" s="822"/>
      <c r="K18" s="822"/>
      <c r="L18" s="822"/>
      <c r="M18" s="822"/>
      <c r="N18" s="822"/>
      <c r="O18" s="547"/>
      <c r="P18" s="906">
        <v>3</v>
      </c>
      <c r="Q18" s="907"/>
      <c r="R18" s="914">
        <v>2</v>
      </c>
      <c r="S18" s="18">
        <v>0.66666666666666663</v>
      </c>
    </row>
    <row r="19" spans="1:19" ht="12.95" customHeight="1">
      <c r="A19" s="828">
        <v>11</v>
      </c>
      <c r="B19" s="552" t="s">
        <v>58</v>
      </c>
      <c r="C19" s="896">
        <v>37.723376627281063</v>
      </c>
      <c r="D19" s="897">
        <v>29</v>
      </c>
      <c r="E19" s="898">
        <v>46.201400999999997</v>
      </c>
      <c r="F19" s="897">
        <v>139</v>
      </c>
      <c r="G19" s="897"/>
      <c r="H19" s="822"/>
      <c r="I19" s="822"/>
      <c r="J19" s="822"/>
      <c r="K19" s="822"/>
      <c r="L19" s="822"/>
      <c r="M19" s="822"/>
      <c r="N19" s="822"/>
      <c r="O19" s="547"/>
      <c r="P19" s="906">
        <v>2</v>
      </c>
      <c r="Q19" s="907"/>
      <c r="R19" s="914">
        <v>3</v>
      </c>
      <c r="S19" s="18">
        <v>0.66666666666666663</v>
      </c>
    </row>
    <row r="20" spans="1:19" ht="12.95" customHeight="1">
      <c r="A20" s="828">
        <v>12</v>
      </c>
      <c r="B20" s="552" t="s">
        <v>60</v>
      </c>
      <c r="C20" s="896">
        <v>66.540954101525799</v>
      </c>
      <c r="D20" s="897">
        <v>5</v>
      </c>
      <c r="E20" s="898">
        <v>51.241782999999998</v>
      </c>
      <c r="F20" s="897">
        <v>136</v>
      </c>
      <c r="G20" s="897"/>
      <c r="H20" s="822"/>
      <c r="I20" s="822"/>
      <c r="J20" s="822"/>
      <c r="K20" s="822"/>
      <c r="L20" s="822"/>
      <c r="M20" s="822"/>
      <c r="N20" s="822"/>
      <c r="O20" s="547"/>
      <c r="P20" s="906">
        <v>3</v>
      </c>
      <c r="Q20" s="907"/>
      <c r="R20" s="914">
        <v>3</v>
      </c>
      <c r="S20" s="18">
        <v>1</v>
      </c>
    </row>
    <row r="21" spans="1:19" ht="12.95" customHeight="1">
      <c r="A21" s="828">
        <v>13</v>
      </c>
      <c r="B21" s="552" t="s">
        <v>62</v>
      </c>
      <c r="C21" s="896">
        <v>44.386603039510561</v>
      </c>
      <c r="D21" s="897">
        <v>22</v>
      </c>
      <c r="E21" s="898">
        <v>52.578136000000001</v>
      </c>
      <c r="F21" s="897">
        <v>135</v>
      </c>
      <c r="G21" s="897"/>
      <c r="H21" s="822"/>
      <c r="I21" s="822"/>
      <c r="J21" s="822"/>
      <c r="K21" s="822"/>
      <c r="L21" s="822"/>
      <c r="M21" s="822"/>
      <c r="N21" s="822"/>
      <c r="O21" s="547"/>
      <c r="P21" s="906">
        <v>4</v>
      </c>
      <c r="Q21" s="907"/>
      <c r="R21" s="914">
        <v>6</v>
      </c>
      <c r="S21" s="18">
        <v>2.6666666666666665</v>
      </c>
    </row>
    <row r="22" spans="1:19" ht="12.95" customHeight="1">
      <c r="A22" s="828">
        <v>14</v>
      </c>
      <c r="B22" s="552" t="s">
        <v>65</v>
      </c>
      <c r="C22" s="896">
        <v>69.481309070134571</v>
      </c>
      <c r="D22" s="897">
        <v>2</v>
      </c>
      <c r="E22" s="898">
        <v>50.581206999999999</v>
      </c>
      <c r="F22" s="897">
        <v>135</v>
      </c>
      <c r="G22" s="897"/>
      <c r="H22" s="822"/>
      <c r="I22" s="822"/>
      <c r="J22" s="822"/>
      <c r="K22" s="822"/>
      <c r="L22" s="822"/>
      <c r="M22" s="822"/>
      <c r="N22" s="822"/>
      <c r="O22" s="547"/>
      <c r="P22" s="906">
        <v>3</v>
      </c>
      <c r="Q22" s="907"/>
      <c r="R22" s="914">
        <v>3</v>
      </c>
      <c r="S22" s="18">
        <v>1</v>
      </c>
    </row>
    <row r="23" spans="1:19" ht="12.95" customHeight="1">
      <c r="A23" s="828">
        <v>15</v>
      </c>
      <c r="B23" s="552" t="s">
        <v>67</v>
      </c>
      <c r="C23" s="896">
        <v>58.790737232678289</v>
      </c>
      <c r="D23" s="897">
        <v>11</v>
      </c>
      <c r="E23" s="898">
        <v>53.205620000000003</v>
      </c>
      <c r="F23" s="897">
        <v>135</v>
      </c>
      <c r="G23" s="897"/>
      <c r="H23" s="822"/>
      <c r="I23" s="822"/>
      <c r="J23" s="822"/>
      <c r="K23" s="822"/>
      <c r="L23" s="822"/>
      <c r="M23" s="822"/>
      <c r="N23" s="822"/>
      <c r="O23" s="547"/>
      <c r="P23" s="906">
        <v>4</v>
      </c>
      <c r="Q23" s="907"/>
      <c r="R23" s="914">
        <v>3</v>
      </c>
      <c r="S23" s="18">
        <v>1.3333333333333333</v>
      </c>
    </row>
    <row r="24" spans="1:19" ht="12.95" customHeight="1">
      <c r="A24" s="828">
        <v>16</v>
      </c>
      <c r="B24" s="552" t="s">
        <v>69</v>
      </c>
      <c r="C24" s="896">
        <v>67.263363788245258</v>
      </c>
      <c r="D24" s="897">
        <v>3</v>
      </c>
      <c r="E24" s="898">
        <v>50.683739000000003</v>
      </c>
      <c r="F24" s="897">
        <v>135</v>
      </c>
      <c r="G24" s="897"/>
      <c r="H24" s="822"/>
      <c r="I24" s="822"/>
      <c r="J24" s="822"/>
      <c r="K24" s="822"/>
      <c r="L24" s="822"/>
      <c r="M24" s="822"/>
      <c r="N24" s="822"/>
      <c r="O24" s="547"/>
      <c r="P24" s="906">
        <v>3</v>
      </c>
      <c r="Q24" s="907"/>
      <c r="R24" s="914">
        <v>2</v>
      </c>
      <c r="S24" s="18">
        <v>0.66666666666666663</v>
      </c>
    </row>
    <row r="25" spans="1:19" ht="12.95" customHeight="1">
      <c r="A25" s="828">
        <v>17</v>
      </c>
      <c r="B25" s="552" t="s">
        <v>70</v>
      </c>
      <c r="C25" s="896">
        <v>52.635109094348365</v>
      </c>
      <c r="D25" s="897">
        <v>17</v>
      </c>
      <c r="E25" s="898">
        <v>49.486514999999997</v>
      </c>
      <c r="F25" s="897">
        <v>136</v>
      </c>
      <c r="G25" s="897"/>
      <c r="H25" s="822"/>
      <c r="I25" s="822"/>
      <c r="J25" s="822"/>
      <c r="K25" s="822"/>
      <c r="L25" s="822"/>
      <c r="M25" s="822"/>
      <c r="N25" s="822"/>
      <c r="O25" s="547"/>
      <c r="P25" s="906">
        <v>4</v>
      </c>
      <c r="Q25" s="907"/>
      <c r="R25" s="914">
        <v>4</v>
      </c>
      <c r="S25" s="18">
        <v>1.7777777777777777</v>
      </c>
    </row>
    <row r="26" spans="1:19" ht="12.95" customHeight="1">
      <c r="A26" s="828">
        <v>18</v>
      </c>
      <c r="B26" s="552" t="s">
        <v>73</v>
      </c>
      <c r="C26" s="896">
        <v>66.618989211903994</v>
      </c>
      <c r="D26" s="897">
        <v>4</v>
      </c>
      <c r="E26" s="898">
        <v>51.835175</v>
      </c>
      <c r="F26" s="897">
        <v>134</v>
      </c>
      <c r="G26" s="897"/>
      <c r="H26" s="822"/>
      <c r="I26" s="822"/>
      <c r="J26" s="822"/>
      <c r="K26" s="822"/>
      <c r="L26" s="822"/>
      <c r="M26" s="822"/>
      <c r="N26" s="822"/>
      <c r="O26" s="547"/>
      <c r="P26" s="906">
        <v>2</v>
      </c>
      <c r="Q26" s="907"/>
      <c r="R26" s="914">
        <v>3</v>
      </c>
      <c r="S26" s="18">
        <v>0.66666666666666663</v>
      </c>
    </row>
    <row r="27" spans="1:19" ht="12.95" customHeight="1">
      <c r="A27" s="828">
        <v>19</v>
      </c>
      <c r="B27" s="552" t="s">
        <v>75</v>
      </c>
      <c r="C27" s="896">
        <v>55.587010057609064</v>
      </c>
      <c r="D27" s="897">
        <v>15</v>
      </c>
      <c r="E27" s="898">
        <v>49.559441</v>
      </c>
      <c r="F27" s="897">
        <v>136</v>
      </c>
      <c r="G27" s="897"/>
      <c r="H27" s="822"/>
      <c r="I27" s="822"/>
      <c r="J27" s="822"/>
      <c r="K27" s="822"/>
      <c r="L27" s="822"/>
      <c r="M27" s="822"/>
      <c r="N27" s="822"/>
      <c r="O27" s="547"/>
      <c r="P27" s="906">
        <v>1</v>
      </c>
      <c r="Q27" s="907"/>
      <c r="R27" s="914">
        <v>2</v>
      </c>
      <c r="S27" s="18">
        <v>0.22222222222222221</v>
      </c>
    </row>
    <row r="28" spans="1:19" ht="12.95" customHeight="1">
      <c r="A28" s="828">
        <v>20</v>
      </c>
      <c r="B28" s="552" t="s">
        <v>77</v>
      </c>
      <c r="C28" s="896">
        <v>59.217900210736673</v>
      </c>
      <c r="D28" s="897">
        <v>10</v>
      </c>
      <c r="E28" s="898">
        <v>48.214919999999999</v>
      </c>
      <c r="F28" s="897">
        <v>134</v>
      </c>
      <c r="G28" s="897"/>
      <c r="H28" s="822"/>
      <c r="I28" s="822"/>
      <c r="J28" s="822"/>
      <c r="K28" s="822"/>
      <c r="L28" s="822"/>
      <c r="M28" s="822"/>
      <c r="N28" s="822"/>
      <c r="O28" s="547"/>
      <c r="P28" s="906">
        <v>5</v>
      </c>
      <c r="Q28" s="907"/>
      <c r="R28" s="914">
        <v>6</v>
      </c>
      <c r="S28" s="18">
        <v>3.3333333333333335</v>
      </c>
    </row>
    <row r="29" spans="1:19" ht="12.95" customHeight="1">
      <c r="A29" s="828">
        <v>21</v>
      </c>
      <c r="B29" s="552" t="s">
        <v>80</v>
      </c>
      <c r="C29" s="896">
        <v>25.90685259236994</v>
      </c>
      <c r="D29" s="897">
        <v>33</v>
      </c>
      <c r="E29" s="898">
        <v>49</v>
      </c>
      <c r="F29" s="897">
        <v>141</v>
      </c>
      <c r="G29" s="897"/>
      <c r="H29" s="822"/>
      <c r="I29" s="822"/>
      <c r="J29" s="822"/>
      <c r="K29" s="822"/>
      <c r="L29" s="822"/>
      <c r="M29" s="822"/>
      <c r="N29" s="822"/>
      <c r="O29" s="547"/>
      <c r="P29" s="906">
        <v>3</v>
      </c>
      <c r="Q29" s="907"/>
      <c r="R29" s="914">
        <v>3</v>
      </c>
      <c r="S29" s="18">
        <v>1</v>
      </c>
    </row>
    <row r="30" spans="1:19" ht="12.95" customHeight="1">
      <c r="A30" s="828">
        <v>22</v>
      </c>
      <c r="B30" s="552" t="s">
        <v>84</v>
      </c>
      <c r="C30" s="896">
        <v>62.480651922790258</v>
      </c>
      <c r="D30" s="897">
        <v>7</v>
      </c>
      <c r="E30" s="898">
        <v>52.341372999999997</v>
      </c>
      <c r="F30" s="897">
        <v>135</v>
      </c>
      <c r="G30" s="897"/>
      <c r="H30" s="822"/>
      <c r="I30" s="822"/>
      <c r="J30" s="822"/>
      <c r="K30" s="822"/>
      <c r="L30" s="822"/>
      <c r="M30" s="822"/>
      <c r="N30" s="822"/>
      <c r="O30" s="547"/>
      <c r="P30" s="906">
        <v>2</v>
      </c>
      <c r="Q30" s="907"/>
      <c r="R30" s="914">
        <v>2</v>
      </c>
      <c r="S30" s="18">
        <v>0.44444444444444442</v>
      </c>
    </row>
    <row r="31" spans="1:19" ht="12.95" customHeight="1">
      <c r="A31" s="828">
        <v>23</v>
      </c>
      <c r="B31" s="552" t="s">
        <v>86</v>
      </c>
      <c r="C31" s="896">
        <v>41.059920378936383</v>
      </c>
      <c r="D31" s="897">
        <v>25</v>
      </c>
      <c r="E31" s="898">
        <v>51.029193999999997</v>
      </c>
      <c r="F31" s="897">
        <v>136</v>
      </c>
      <c r="G31" s="897"/>
      <c r="H31" s="822"/>
      <c r="I31" s="822"/>
      <c r="J31" s="822"/>
      <c r="K31" s="822"/>
      <c r="L31" s="822"/>
      <c r="M31" s="822"/>
      <c r="N31" s="822"/>
      <c r="O31" s="547"/>
      <c r="P31" s="906">
        <v>3</v>
      </c>
      <c r="Q31" s="907"/>
      <c r="R31" s="914">
        <v>3</v>
      </c>
      <c r="S31" s="18">
        <v>1</v>
      </c>
    </row>
    <row r="32" spans="1:19" ht="12.95" customHeight="1">
      <c r="A32" s="828">
        <v>24</v>
      </c>
      <c r="B32" s="552" t="s">
        <v>88</v>
      </c>
      <c r="C32" s="896">
        <v>33.596655435260118</v>
      </c>
      <c r="D32" s="897">
        <v>30</v>
      </c>
      <c r="E32" s="898">
        <v>49</v>
      </c>
      <c r="F32" s="897">
        <v>136</v>
      </c>
      <c r="G32" s="897"/>
      <c r="H32" s="822"/>
      <c r="I32" s="822"/>
      <c r="J32" s="822"/>
      <c r="K32" s="822"/>
      <c r="L32" s="822"/>
      <c r="M32" s="822"/>
      <c r="N32" s="822"/>
      <c r="O32" s="547"/>
      <c r="P32" s="906">
        <v>3</v>
      </c>
      <c r="Q32" s="907"/>
      <c r="R32" s="914">
        <v>4</v>
      </c>
      <c r="S32" s="18">
        <v>1.3333333333333333</v>
      </c>
    </row>
    <row r="33" spans="1:19" ht="12.95" customHeight="1">
      <c r="A33" s="828">
        <v>25</v>
      </c>
      <c r="B33" s="552" t="s">
        <v>91</v>
      </c>
      <c r="C33" s="896">
        <v>30.574013856994217</v>
      </c>
      <c r="D33" s="897">
        <v>31</v>
      </c>
      <c r="E33" s="898">
        <v>49</v>
      </c>
      <c r="F33" s="897">
        <v>141</v>
      </c>
      <c r="G33" s="897"/>
      <c r="H33" s="822"/>
      <c r="I33" s="822"/>
      <c r="J33" s="822"/>
      <c r="K33" s="822"/>
      <c r="L33" s="822"/>
      <c r="M33" s="822"/>
      <c r="N33" s="822"/>
      <c r="O33" s="547"/>
      <c r="P33" s="906">
        <v>1</v>
      </c>
      <c r="Q33" s="907"/>
      <c r="R33" s="914">
        <v>6</v>
      </c>
      <c r="S33" s="18">
        <v>0.66666666666666663</v>
      </c>
    </row>
    <row r="34" spans="1:19" ht="12.95" customHeight="1">
      <c r="A34" s="828">
        <v>26</v>
      </c>
      <c r="B34" s="552" t="s">
        <v>93</v>
      </c>
      <c r="C34" s="896">
        <v>47.293295734637546</v>
      </c>
      <c r="D34" s="897">
        <v>19</v>
      </c>
      <c r="E34" s="898">
        <v>48.360545999999999</v>
      </c>
      <c r="F34" s="897">
        <v>138</v>
      </c>
      <c r="G34" s="897"/>
      <c r="H34" s="822"/>
      <c r="I34" s="822"/>
      <c r="J34" s="822"/>
      <c r="K34" s="822"/>
      <c r="L34" s="822"/>
      <c r="M34" s="822"/>
      <c r="N34" s="822"/>
      <c r="O34" s="547"/>
      <c r="P34" s="906">
        <v>5</v>
      </c>
      <c r="Q34" s="907"/>
      <c r="R34" s="914">
        <v>6</v>
      </c>
      <c r="S34" s="18">
        <v>3.3333333333333335</v>
      </c>
    </row>
    <row r="35" spans="1:19" ht="12.95" customHeight="1">
      <c r="A35" s="828">
        <v>27</v>
      </c>
      <c r="B35" s="552" t="s">
        <v>95</v>
      </c>
      <c r="C35" s="896">
        <v>39.127545368736428</v>
      </c>
      <c r="D35" s="897">
        <v>27</v>
      </c>
      <c r="E35" s="898">
        <v>48.467391999999997</v>
      </c>
      <c r="F35" s="897">
        <v>137</v>
      </c>
      <c r="G35" s="897"/>
      <c r="H35" s="822"/>
      <c r="I35" s="822"/>
      <c r="J35" s="822"/>
      <c r="K35" s="822"/>
      <c r="L35" s="822"/>
      <c r="M35" s="822"/>
      <c r="N35" s="822"/>
      <c r="O35" s="547"/>
      <c r="P35" s="906">
        <v>5</v>
      </c>
      <c r="Q35" s="907"/>
      <c r="R35" s="914">
        <v>4</v>
      </c>
      <c r="S35" s="18">
        <v>2.2222222222222223</v>
      </c>
    </row>
    <row r="36" spans="1:19" ht="12.95" customHeight="1">
      <c r="A36" s="828">
        <v>28</v>
      </c>
      <c r="B36" s="552" t="s">
        <v>96</v>
      </c>
      <c r="C36" s="896">
        <v>62.905684989227161</v>
      </c>
      <c r="D36" s="897">
        <v>6</v>
      </c>
      <c r="E36" s="898">
        <v>48.785587</v>
      </c>
      <c r="F36" s="897">
        <v>136</v>
      </c>
      <c r="G36" s="897"/>
      <c r="H36" s="822"/>
      <c r="I36" s="822"/>
      <c r="J36" s="822"/>
      <c r="K36" s="822"/>
      <c r="L36" s="822"/>
      <c r="M36" s="822"/>
      <c r="N36" s="822"/>
      <c r="O36" s="547"/>
      <c r="P36" s="906">
        <v>3</v>
      </c>
      <c r="Q36" s="907"/>
      <c r="R36" s="914">
        <v>6</v>
      </c>
      <c r="S36" s="18">
        <v>2</v>
      </c>
    </row>
    <row r="37" spans="1:19" ht="12.95" customHeight="1">
      <c r="A37" s="828">
        <v>29</v>
      </c>
      <c r="B37" s="552" t="s">
        <v>99</v>
      </c>
      <c r="C37" s="896">
        <v>62.219821194775591</v>
      </c>
      <c r="D37" s="897">
        <v>8</v>
      </c>
      <c r="E37" s="898">
        <v>49.516368999999997</v>
      </c>
      <c r="F37" s="897">
        <v>136</v>
      </c>
      <c r="G37" s="897"/>
      <c r="H37" s="822"/>
      <c r="I37" s="822"/>
      <c r="J37" s="822"/>
      <c r="K37" s="822"/>
      <c r="L37" s="822"/>
      <c r="M37" s="822"/>
      <c r="N37" s="822"/>
      <c r="O37" s="547"/>
      <c r="P37" s="906">
        <v>4</v>
      </c>
      <c r="Q37" s="907"/>
      <c r="R37" s="914">
        <v>5</v>
      </c>
      <c r="S37" s="18">
        <v>2.2222222222222223</v>
      </c>
    </row>
    <row r="38" spans="1:19" ht="12.95" customHeight="1">
      <c r="A38" s="828">
        <v>30</v>
      </c>
      <c r="B38" s="552" t="s">
        <v>101</v>
      </c>
      <c r="C38" s="896">
        <v>39.691690434097183</v>
      </c>
      <c r="D38" s="897">
        <v>26</v>
      </c>
      <c r="E38" s="898">
        <v>50.268664999999999</v>
      </c>
      <c r="F38" s="897">
        <v>135</v>
      </c>
      <c r="G38" s="897"/>
      <c r="H38" s="822"/>
      <c r="I38" s="822"/>
      <c r="J38" s="822"/>
      <c r="K38" s="822"/>
      <c r="L38" s="822"/>
      <c r="M38" s="822"/>
      <c r="N38" s="822"/>
      <c r="O38" s="547"/>
      <c r="P38" s="906">
        <v>3</v>
      </c>
      <c r="Q38" s="907"/>
      <c r="R38" s="914">
        <v>3</v>
      </c>
      <c r="S38" s="18">
        <v>1</v>
      </c>
    </row>
    <row r="39" spans="1:19" ht="12.95" customHeight="1">
      <c r="A39" s="828">
        <v>31</v>
      </c>
      <c r="B39" s="552" t="s">
        <v>103</v>
      </c>
      <c r="C39" s="896">
        <v>30.228048666069363</v>
      </c>
      <c r="D39" s="897">
        <v>32</v>
      </c>
      <c r="E39" s="898">
        <v>49</v>
      </c>
      <c r="F39" s="897">
        <v>139</v>
      </c>
      <c r="G39" s="897"/>
      <c r="H39" s="822"/>
      <c r="I39" s="822"/>
      <c r="J39" s="822"/>
      <c r="K39" s="822"/>
      <c r="L39" s="822"/>
      <c r="M39" s="822"/>
      <c r="N39" s="822"/>
      <c r="O39" s="547"/>
      <c r="P39" s="906">
        <v>2</v>
      </c>
      <c r="Q39" s="907"/>
      <c r="R39" s="914">
        <v>3</v>
      </c>
      <c r="S39" s="18">
        <v>0.66666666666666663</v>
      </c>
    </row>
    <row r="40" spans="1:19" ht="12.95" customHeight="1">
      <c r="A40" s="828">
        <v>32</v>
      </c>
      <c r="B40" s="552" t="s">
        <v>105</v>
      </c>
      <c r="C40" s="896">
        <v>54.604619720886198</v>
      </c>
      <c r="D40" s="897">
        <v>16</v>
      </c>
      <c r="E40" s="898">
        <v>50.052906</v>
      </c>
      <c r="F40" s="897">
        <v>136</v>
      </c>
      <c r="G40" s="897"/>
      <c r="H40" s="822"/>
      <c r="I40" s="822"/>
      <c r="J40" s="822"/>
      <c r="K40" s="822"/>
      <c r="L40" s="822"/>
      <c r="M40" s="822"/>
      <c r="N40" s="822"/>
      <c r="O40" s="547"/>
      <c r="P40" s="906">
        <v>3</v>
      </c>
      <c r="Q40" s="907"/>
      <c r="R40" s="914">
        <v>3</v>
      </c>
      <c r="S40" s="18">
        <v>1</v>
      </c>
    </row>
    <row r="41" spans="1:19" s="11" customFormat="1" ht="12.95" customHeight="1">
      <c r="A41" s="830">
        <v>33</v>
      </c>
      <c r="B41" s="831" t="s">
        <v>108</v>
      </c>
      <c r="C41" s="902">
        <v>42.154337767754278</v>
      </c>
      <c r="D41" s="915">
        <v>24</v>
      </c>
      <c r="E41" s="904">
        <v>46.435828999999998</v>
      </c>
      <c r="F41" s="903">
        <v>137</v>
      </c>
      <c r="G41" s="903"/>
      <c r="H41" s="835"/>
      <c r="I41" s="835"/>
      <c r="J41" s="835"/>
      <c r="K41" s="835"/>
      <c r="L41" s="835"/>
      <c r="M41" s="835"/>
      <c r="N41" s="835"/>
      <c r="O41" s="831"/>
      <c r="P41" s="909">
        <v>4</v>
      </c>
      <c r="Q41" s="910"/>
      <c r="R41" s="911">
        <v>6</v>
      </c>
      <c r="S41" s="843">
        <v>2.6666666666666665</v>
      </c>
    </row>
    <row r="42" spans="1:19">
      <c r="A42" s="11" t="s">
        <v>34</v>
      </c>
      <c r="B42" s="11"/>
      <c r="C42" s="11"/>
      <c r="D42" s="916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4" spans="1:19">
      <c r="A44" s="1" t="s">
        <v>263</v>
      </c>
    </row>
  </sheetData>
  <mergeCells count="2">
    <mergeCell ref="C2:E2"/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4"/>
  <sheetViews>
    <sheetView showGridLines="0" topLeftCell="A4" workbookViewId="0">
      <selection activeCell="G41" sqref="G9:G41"/>
    </sheetView>
  </sheetViews>
  <sheetFormatPr defaultColWidth="9.140625" defaultRowHeight="11.25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12" width="9.140625" style="1"/>
    <col min="13" max="13" width="9.7109375" style="1" customWidth="1"/>
    <col min="14" max="16384" width="9.140625" style="1"/>
  </cols>
  <sheetData>
    <row r="1" spans="1:18">
      <c r="A1" s="2" t="s">
        <v>5</v>
      </c>
      <c r="B1" s="3" t="s">
        <v>730</v>
      </c>
      <c r="C1" s="3"/>
      <c r="D1" s="3"/>
      <c r="E1" s="3"/>
      <c r="F1" s="3"/>
      <c r="G1" s="894" t="s">
        <v>6</v>
      </c>
      <c r="H1" s="3" t="s">
        <v>731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8">
      <c r="A2" s="2" t="s">
        <v>7</v>
      </c>
      <c r="B2" s="13">
        <v>2</v>
      </c>
      <c r="C2" s="1330" t="s">
        <v>8</v>
      </c>
      <c r="D2" s="1330"/>
      <c r="E2" s="1330"/>
      <c r="F2" s="13">
        <v>45</v>
      </c>
      <c r="G2" s="5"/>
      <c r="H2" s="5" t="s">
        <v>267</v>
      </c>
      <c r="I2" s="5">
        <v>17.5</v>
      </c>
      <c r="J2" s="5"/>
      <c r="K2" s="5" t="s">
        <v>732</v>
      </c>
      <c r="L2" s="5"/>
      <c r="M2" s="5"/>
      <c r="N2" s="5"/>
      <c r="O2" s="5"/>
      <c r="P2" s="5"/>
      <c r="Q2" s="5"/>
      <c r="R2" s="6"/>
    </row>
    <row r="3" spans="1:18">
      <c r="A3" s="7" t="s">
        <v>10</v>
      </c>
      <c r="B3" s="146" t="s">
        <v>733</v>
      </c>
      <c r="C3" s="5"/>
      <c r="D3" s="5"/>
      <c r="E3" s="5" t="s">
        <v>11</v>
      </c>
      <c r="F3" s="895">
        <v>41545</v>
      </c>
      <c r="G3" s="5"/>
      <c r="H3" s="5"/>
      <c r="I3" s="5"/>
      <c r="J3" s="5" t="s">
        <v>12</v>
      </c>
      <c r="K3" s="895">
        <v>41827</v>
      </c>
      <c r="L3" s="5"/>
      <c r="M3" s="5"/>
      <c r="N3" s="5"/>
      <c r="O3" s="5"/>
      <c r="P3" s="5"/>
      <c r="Q3" s="5"/>
      <c r="R3" s="6"/>
    </row>
    <row r="4" spans="1:18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>
      <c r="A5" s="698" t="s">
        <v>14</v>
      </c>
      <c r="B5" s="699" t="s">
        <v>15</v>
      </c>
      <c r="C5" s="700" t="s">
        <v>16</v>
      </c>
      <c r="D5" s="700"/>
      <c r="E5" s="700" t="s">
        <v>17</v>
      </c>
      <c r="F5" s="700" t="s">
        <v>245</v>
      </c>
      <c r="G5" s="700" t="s">
        <v>246</v>
      </c>
      <c r="H5" s="700" t="s">
        <v>247</v>
      </c>
      <c r="I5" s="700" t="s">
        <v>248</v>
      </c>
      <c r="J5" s="700" t="s">
        <v>249</v>
      </c>
      <c r="K5" s="700" t="s">
        <v>250</v>
      </c>
      <c r="L5" s="700" t="s">
        <v>251</v>
      </c>
      <c r="M5" s="701" t="s">
        <v>252</v>
      </c>
      <c r="N5" s="1328" t="s">
        <v>253</v>
      </c>
      <c r="O5" s="1329"/>
      <c r="P5" s="700" t="s">
        <v>145</v>
      </c>
      <c r="Q5" s="700" t="s">
        <v>31</v>
      </c>
      <c r="R5" s="701" t="s">
        <v>276</v>
      </c>
    </row>
    <row r="6" spans="1:18">
      <c r="A6" s="698" t="s">
        <v>18</v>
      </c>
      <c r="B6" s="699" t="s">
        <v>19</v>
      </c>
      <c r="C6" s="700"/>
      <c r="D6" s="699"/>
      <c r="E6" s="700" t="s">
        <v>20</v>
      </c>
      <c r="F6" s="700" t="s">
        <v>21</v>
      </c>
      <c r="G6" s="700"/>
      <c r="H6" s="700"/>
      <c r="I6" s="700" t="s">
        <v>254</v>
      </c>
      <c r="J6" s="700" t="s">
        <v>255</v>
      </c>
      <c r="K6" s="700" t="s">
        <v>256</v>
      </c>
      <c r="L6" s="700" t="s">
        <v>256</v>
      </c>
      <c r="M6" s="702" t="s">
        <v>256</v>
      </c>
      <c r="N6" s="700" t="s">
        <v>257</v>
      </c>
      <c r="O6" s="700" t="s">
        <v>258</v>
      </c>
      <c r="P6" s="700" t="s">
        <v>259</v>
      </c>
      <c r="Q6" s="703" t="s">
        <v>32</v>
      </c>
      <c r="R6" s="814" t="s">
        <v>32</v>
      </c>
    </row>
    <row r="7" spans="1:18">
      <c r="A7" s="698"/>
      <c r="B7" s="699"/>
      <c r="C7" s="700"/>
      <c r="D7" s="702" t="s">
        <v>26</v>
      </c>
      <c r="E7" s="700"/>
      <c r="F7" s="700">
        <v>139</v>
      </c>
      <c r="G7" s="700"/>
      <c r="H7" s="699"/>
      <c r="I7" s="699"/>
      <c r="J7" s="699"/>
      <c r="K7" s="699"/>
      <c r="L7" s="699"/>
      <c r="M7" s="699"/>
      <c r="N7" s="702" t="s">
        <v>260</v>
      </c>
      <c r="O7" s="700" t="s">
        <v>261</v>
      </c>
      <c r="P7" s="700"/>
      <c r="Q7" s="703" t="s">
        <v>33</v>
      </c>
      <c r="R7" s="814" t="s">
        <v>33</v>
      </c>
    </row>
    <row r="8" spans="1:18">
      <c r="A8" s="815"/>
      <c r="B8" s="816"/>
      <c r="C8" s="817" t="s">
        <v>22</v>
      </c>
      <c r="D8" s="817" t="s">
        <v>27</v>
      </c>
      <c r="E8" s="817" t="s">
        <v>23</v>
      </c>
      <c r="F8" s="817" t="s">
        <v>24</v>
      </c>
      <c r="G8" s="817" t="s">
        <v>262</v>
      </c>
      <c r="H8" s="817" t="s">
        <v>25</v>
      </c>
      <c r="I8" s="817" t="s">
        <v>25</v>
      </c>
      <c r="J8" s="818" t="s">
        <v>25</v>
      </c>
      <c r="K8" s="818" t="s">
        <v>25</v>
      </c>
      <c r="L8" s="818" t="s">
        <v>25</v>
      </c>
      <c r="M8" s="818" t="s">
        <v>25</v>
      </c>
      <c r="N8" s="818" t="s">
        <v>25</v>
      </c>
      <c r="O8" s="818" t="s">
        <v>25</v>
      </c>
      <c r="P8" s="818" t="s">
        <v>25</v>
      </c>
      <c r="Q8" s="818" t="s">
        <v>25</v>
      </c>
      <c r="R8" s="818" t="s">
        <v>25</v>
      </c>
    </row>
    <row r="9" spans="1:18" ht="12.95" customHeight="1">
      <c r="A9" s="819">
        <v>1</v>
      </c>
      <c r="B9" s="820" t="s">
        <v>0</v>
      </c>
      <c r="C9" s="896">
        <v>66.388256955795043</v>
      </c>
      <c r="D9" s="897">
        <v>32</v>
      </c>
      <c r="E9" s="898">
        <v>57.508708999999996</v>
      </c>
      <c r="F9" s="897">
        <v>140.5</v>
      </c>
      <c r="G9" s="898">
        <v>33.464566929133859</v>
      </c>
      <c r="H9" s="822"/>
      <c r="I9" s="822"/>
      <c r="J9" s="822"/>
      <c r="K9" s="822"/>
      <c r="L9" s="822"/>
      <c r="M9" s="822"/>
      <c r="N9" s="822"/>
      <c r="O9" s="547"/>
      <c r="P9" s="547"/>
      <c r="Q9" s="826"/>
      <c r="R9" s="899" t="s">
        <v>277</v>
      </c>
    </row>
    <row r="10" spans="1:18" ht="12.95" customHeight="1">
      <c r="A10" s="828">
        <v>2</v>
      </c>
      <c r="B10" s="552" t="s">
        <v>30</v>
      </c>
      <c r="C10" s="896">
        <v>87.326699020223316</v>
      </c>
      <c r="D10" s="897">
        <v>11</v>
      </c>
      <c r="E10" s="898">
        <v>56.169618999999997</v>
      </c>
      <c r="F10" s="897">
        <v>141</v>
      </c>
      <c r="G10" s="898">
        <v>29.921259842519685</v>
      </c>
      <c r="H10" s="822"/>
      <c r="I10" s="822"/>
      <c r="J10" s="822"/>
      <c r="K10" s="822"/>
      <c r="L10" s="822"/>
      <c r="M10" s="822"/>
      <c r="N10" s="822"/>
      <c r="O10" s="547"/>
      <c r="P10" s="547"/>
      <c r="Q10" s="826"/>
      <c r="R10" s="900" t="s">
        <v>278</v>
      </c>
    </row>
    <row r="11" spans="1:18" ht="12.95" customHeight="1">
      <c r="A11" s="828">
        <v>3</v>
      </c>
      <c r="B11" s="552" t="s">
        <v>35</v>
      </c>
      <c r="C11" s="896">
        <v>83.91545949777381</v>
      </c>
      <c r="D11" s="897">
        <v>19</v>
      </c>
      <c r="E11" s="898">
        <v>58.573387500000003</v>
      </c>
      <c r="F11" s="897">
        <v>139</v>
      </c>
      <c r="G11" s="898">
        <v>31.889763779527559</v>
      </c>
      <c r="H11" s="822"/>
      <c r="I11" s="822"/>
      <c r="J11" s="822"/>
      <c r="K11" s="822"/>
      <c r="L11" s="822"/>
      <c r="M11" s="822"/>
      <c r="N11" s="822"/>
      <c r="O11" s="547"/>
      <c r="P11" s="547"/>
      <c r="Q11" s="826"/>
      <c r="R11" s="900" t="s">
        <v>279</v>
      </c>
    </row>
    <row r="12" spans="1:18" ht="12.95" customHeight="1">
      <c r="A12" s="828">
        <v>4</v>
      </c>
      <c r="B12" s="552" t="s">
        <v>49</v>
      </c>
      <c r="C12" s="896">
        <v>87.220413627377155</v>
      </c>
      <c r="D12" s="897">
        <v>12</v>
      </c>
      <c r="E12" s="898">
        <v>59.428453500000003</v>
      </c>
      <c r="F12" s="897">
        <v>137.5</v>
      </c>
      <c r="G12" s="898">
        <v>33.464566929133859</v>
      </c>
      <c r="H12" s="822"/>
      <c r="I12" s="822"/>
      <c r="J12" s="822"/>
      <c r="K12" s="822"/>
      <c r="L12" s="822"/>
      <c r="M12" s="822"/>
      <c r="N12" s="822"/>
      <c r="O12" s="547"/>
      <c r="P12" s="547"/>
      <c r="Q12" s="826"/>
      <c r="R12" s="901"/>
    </row>
    <row r="13" spans="1:18" ht="12.95" customHeight="1">
      <c r="A13" s="828">
        <v>5</v>
      </c>
      <c r="B13" s="552" t="s">
        <v>39</v>
      </c>
      <c r="C13" s="896">
        <v>99.066287082239512</v>
      </c>
      <c r="D13" s="897">
        <v>1</v>
      </c>
      <c r="E13" s="898">
        <v>57.093145500000006</v>
      </c>
      <c r="F13" s="897">
        <v>139.5</v>
      </c>
      <c r="G13" s="898">
        <v>34.645669291338585</v>
      </c>
      <c r="H13" s="822"/>
      <c r="I13" s="822"/>
      <c r="J13" s="822"/>
      <c r="K13" s="822"/>
      <c r="L13" s="822"/>
      <c r="M13" s="822"/>
      <c r="N13" s="822"/>
      <c r="O13" s="547"/>
      <c r="P13" s="547"/>
      <c r="Q13" s="826"/>
      <c r="R13" s="901"/>
    </row>
    <row r="14" spans="1:18" ht="12.95" customHeight="1">
      <c r="A14" s="828">
        <v>6</v>
      </c>
      <c r="B14" s="552" t="s">
        <v>41</v>
      </c>
      <c r="C14" s="896">
        <v>84.645467656657104</v>
      </c>
      <c r="D14" s="897">
        <v>17</v>
      </c>
      <c r="E14" s="898">
        <v>59.846420500000001</v>
      </c>
      <c r="F14" s="897">
        <v>142</v>
      </c>
      <c r="G14" s="898">
        <v>31.496062992125985</v>
      </c>
      <c r="H14" s="822"/>
      <c r="I14" s="822"/>
      <c r="J14" s="822"/>
      <c r="K14" s="822"/>
      <c r="L14" s="822"/>
      <c r="M14" s="822"/>
      <c r="N14" s="822"/>
      <c r="O14" s="547"/>
      <c r="P14" s="547"/>
      <c r="Q14" s="826"/>
      <c r="R14" s="901"/>
    </row>
    <row r="15" spans="1:18" ht="12.95" customHeight="1">
      <c r="A15" s="828">
        <v>7</v>
      </c>
      <c r="B15" s="552" t="s">
        <v>44</v>
      </c>
      <c r="C15" s="896">
        <v>87.142267709555654</v>
      </c>
      <c r="D15" s="897">
        <v>13</v>
      </c>
      <c r="E15" s="898">
        <v>59.855901500000002</v>
      </c>
      <c r="F15" s="897">
        <v>141.5</v>
      </c>
      <c r="G15" s="898">
        <v>32.283464566929133</v>
      </c>
      <c r="H15" s="822"/>
      <c r="I15" s="822"/>
      <c r="J15" s="822"/>
      <c r="K15" s="822"/>
      <c r="L15" s="822"/>
      <c r="M15" s="822"/>
      <c r="N15" s="822"/>
      <c r="O15" s="547"/>
      <c r="P15" s="547"/>
      <c r="Q15" s="826"/>
      <c r="R15" s="901"/>
    </row>
    <row r="16" spans="1:18" ht="12.95" customHeight="1">
      <c r="A16" s="828">
        <v>8</v>
      </c>
      <c r="B16" s="552" t="s">
        <v>46</v>
      </c>
      <c r="C16" s="896">
        <v>82.986625333777582</v>
      </c>
      <c r="D16" s="897">
        <v>20</v>
      </c>
      <c r="E16" s="898">
        <v>58.801885999999996</v>
      </c>
      <c r="F16" s="897">
        <v>142</v>
      </c>
      <c r="G16" s="898">
        <v>34.251968503937007</v>
      </c>
      <c r="H16" s="822"/>
      <c r="I16" s="822"/>
      <c r="J16" s="822"/>
      <c r="K16" s="822"/>
      <c r="L16" s="822"/>
      <c r="M16" s="822"/>
      <c r="N16" s="822"/>
      <c r="O16" s="547"/>
      <c r="P16" s="547"/>
      <c r="Q16" s="826"/>
      <c r="R16" s="901"/>
    </row>
    <row r="17" spans="1:18" ht="12.95" customHeight="1">
      <c r="A17" s="828">
        <v>9</v>
      </c>
      <c r="B17" s="552" t="s">
        <v>52</v>
      </c>
      <c r="C17" s="896">
        <v>81.045193094276158</v>
      </c>
      <c r="D17" s="897">
        <v>22</v>
      </c>
      <c r="E17" s="898">
        <v>59.010349000000005</v>
      </c>
      <c r="F17" s="897">
        <v>141.5</v>
      </c>
      <c r="G17" s="898">
        <v>31.496062992125985</v>
      </c>
      <c r="H17" s="822"/>
      <c r="I17" s="822"/>
      <c r="J17" s="822"/>
      <c r="K17" s="822"/>
      <c r="L17" s="822"/>
      <c r="M17" s="822"/>
      <c r="N17" s="822"/>
      <c r="O17" s="547"/>
      <c r="P17" s="547"/>
      <c r="Q17" s="826"/>
      <c r="R17" s="901"/>
    </row>
    <row r="18" spans="1:18" ht="12.95" customHeight="1">
      <c r="A18" s="828">
        <v>10</v>
      </c>
      <c r="B18" s="552" t="s">
        <v>56</v>
      </c>
      <c r="C18" s="896">
        <v>71.118363671660717</v>
      </c>
      <c r="D18" s="897">
        <v>30</v>
      </c>
      <c r="E18" s="898">
        <v>59.8566535</v>
      </c>
      <c r="F18" s="897">
        <v>139.5</v>
      </c>
      <c r="G18" s="898">
        <v>30.708661417322833</v>
      </c>
      <c r="H18" s="822"/>
      <c r="I18" s="822"/>
      <c r="J18" s="822"/>
      <c r="K18" s="822"/>
      <c r="L18" s="822"/>
      <c r="M18" s="822"/>
      <c r="N18" s="822"/>
      <c r="O18" s="547"/>
      <c r="P18" s="547"/>
      <c r="Q18" s="826"/>
      <c r="R18" s="901"/>
    </row>
    <row r="19" spans="1:18" ht="12.95" customHeight="1">
      <c r="A19" s="828">
        <v>11</v>
      </c>
      <c r="B19" s="552" t="s">
        <v>58</v>
      </c>
      <c r="C19" s="896">
        <v>79.020769343450254</v>
      </c>
      <c r="D19" s="897">
        <v>23</v>
      </c>
      <c r="E19" s="898">
        <v>56.408016500000002</v>
      </c>
      <c r="F19" s="897">
        <v>142</v>
      </c>
      <c r="G19" s="898">
        <v>30.905511811023622</v>
      </c>
      <c r="H19" s="822"/>
      <c r="I19" s="822"/>
      <c r="J19" s="822"/>
      <c r="K19" s="822"/>
      <c r="L19" s="822"/>
      <c r="M19" s="822"/>
      <c r="N19" s="822"/>
      <c r="O19" s="547"/>
      <c r="P19" s="547"/>
      <c r="Q19" s="826"/>
      <c r="R19" s="901"/>
    </row>
    <row r="20" spans="1:18" ht="12.95" customHeight="1">
      <c r="A20" s="828">
        <v>12</v>
      </c>
      <c r="B20" s="552" t="s">
        <v>60</v>
      </c>
      <c r="C20" s="896">
        <v>86.456529435547225</v>
      </c>
      <c r="D20" s="897">
        <v>14</v>
      </c>
      <c r="E20" s="898">
        <v>58.499107000000002</v>
      </c>
      <c r="F20" s="897">
        <v>141.5</v>
      </c>
      <c r="G20" s="898">
        <v>36.614173228346459</v>
      </c>
      <c r="H20" s="822"/>
      <c r="I20" s="822"/>
      <c r="J20" s="822"/>
      <c r="K20" s="822"/>
      <c r="L20" s="822"/>
      <c r="M20" s="822"/>
      <c r="N20" s="822"/>
      <c r="O20" s="547"/>
      <c r="P20" s="547"/>
      <c r="Q20" s="826"/>
      <c r="R20" s="901"/>
    </row>
    <row r="21" spans="1:18" ht="12.95" customHeight="1">
      <c r="A21" s="828">
        <v>13</v>
      </c>
      <c r="B21" s="552" t="s">
        <v>62</v>
      </c>
      <c r="C21" s="896">
        <v>88.476182173918346</v>
      </c>
      <c r="D21" s="897">
        <v>8</v>
      </c>
      <c r="E21" s="898">
        <v>58.831100499999998</v>
      </c>
      <c r="F21" s="897">
        <v>138</v>
      </c>
      <c r="G21" s="898">
        <v>34.251968503937007</v>
      </c>
      <c r="H21" s="822"/>
      <c r="I21" s="822"/>
      <c r="J21" s="822"/>
      <c r="K21" s="822"/>
      <c r="L21" s="822"/>
      <c r="M21" s="822"/>
      <c r="N21" s="822"/>
      <c r="O21" s="547"/>
      <c r="P21" s="547"/>
      <c r="Q21" s="826"/>
      <c r="R21" s="901"/>
    </row>
    <row r="22" spans="1:18" ht="12.95" customHeight="1">
      <c r="A22" s="828">
        <v>14</v>
      </c>
      <c r="B22" s="552" t="s">
        <v>65</v>
      </c>
      <c r="C22" s="896">
        <v>92.951682265065429</v>
      </c>
      <c r="D22" s="897">
        <v>3</v>
      </c>
      <c r="E22" s="898">
        <v>57.7183305</v>
      </c>
      <c r="F22" s="897">
        <v>141</v>
      </c>
      <c r="G22" s="898">
        <v>33.464566929133859</v>
      </c>
      <c r="H22" s="822"/>
      <c r="I22" s="822"/>
      <c r="J22" s="822"/>
      <c r="K22" s="822"/>
      <c r="L22" s="822"/>
      <c r="M22" s="822"/>
      <c r="N22" s="822"/>
      <c r="O22" s="547"/>
      <c r="P22" s="547"/>
      <c r="Q22" s="826"/>
      <c r="R22" s="901"/>
    </row>
    <row r="23" spans="1:18" ht="12.95" customHeight="1">
      <c r="A23" s="828">
        <v>15</v>
      </c>
      <c r="B23" s="552" t="s">
        <v>67</v>
      </c>
      <c r="C23" s="896">
        <v>92.35799204864162</v>
      </c>
      <c r="D23" s="897">
        <v>5</v>
      </c>
      <c r="E23" s="898">
        <v>59.081474499999999</v>
      </c>
      <c r="F23" s="897">
        <v>140.5</v>
      </c>
      <c r="G23" s="898">
        <v>29.921259842519685</v>
      </c>
      <c r="H23" s="822"/>
      <c r="I23" s="822"/>
      <c r="J23" s="822"/>
      <c r="K23" s="822"/>
      <c r="L23" s="822"/>
      <c r="M23" s="822"/>
      <c r="N23" s="822"/>
      <c r="O23" s="547"/>
      <c r="P23" s="547"/>
      <c r="Q23" s="826"/>
      <c r="R23" s="901"/>
    </row>
    <row r="24" spans="1:18" ht="12.95" customHeight="1">
      <c r="A24" s="828">
        <v>16</v>
      </c>
      <c r="B24" s="552" t="s">
        <v>69</v>
      </c>
      <c r="C24" s="896">
        <v>97.731418406535795</v>
      </c>
      <c r="D24" s="897">
        <v>2</v>
      </c>
      <c r="E24" s="898">
        <v>57.131311499999995</v>
      </c>
      <c r="F24" s="897">
        <v>142</v>
      </c>
      <c r="G24" s="898">
        <v>31.496062992125985</v>
      </c>
      <c r="H24" s="822"/>
      <c r="I24" s="822"/>
      <c r="J24" s="822"/>
      <c r="K24" s="822"/>
      <c r="L24" s="822"/>
      <c r="M24" s="822"/>
      <c r="N24" s="822"/>
      <c r="O24" s="547"/>
      <c r="P24" s="547"/>
      <c r="Q24" s="826"/>
      <c r="R24" s="901"/>
    </row>
    <row r="25" spans="1:18" ht="12.95" customHeight="1">
      <c r="A25" s="828">
        <v>17</v>
      </c>
      <c r="B25" s="552" t="s">
        <v>70</v>
      </c>
      <c r="C25" s="896">
        <v>86.116295216189286</v>
      </c>
      <c r="D25" s="897">
        <v>15</v>
      </c>
      <c r="E25" s="898">
        <v>57.056711</v>
      </c>
      <c r="F25" s="897">
        <v>140</v>
      </c>
      <c r="G25" s="898">
        <v>31.69291338582677</v>
      </c>
      <c r="H25" s="822"/>
      <c r="I25" s="822"/>
      <c r="J25" s="822"/>
      <c r="K25" s="822"/>
      <c r="L25" s="822"/>
      <c r="M25" s="822"/>
      <c r="N25" s="822"/>
      <c r="O25" s="547"/>
      <c r="P25" s="547"/>
      <c r="Q25" s="826"/>
      <c r="R25" s="901"/>
    </row>
    <row r="26" spans="1:18" ht="12.95" customHeight="1">
      <c r="A26" s="828">
        <v>18</v>
      </c>
      <c r="B26" s="552" t="s">
        <v>73</v>
      </c>
      <c r="C26" s="896">
        <v>88.651468584392703</v>
      </c>
      <c r="D26" s="897">
        <v>7</v>
      </c>
      <c r="E26" s="898">
        <v>58.694332000000003</v>
      </c>
      <c r="F26" s="897">
        <v>140</v>
      </c>
      <c r="G26" s="898">
        <v>30.11811023622047</v>
      </c>
      <c r="H26" s="822"/>
      <c r="I26" s="822"/>
      <c r="J26" s="822"/>
      <c r="K26" s="822"/>
      <c r="L26" s="822"/>
      <c r="M26" s="822"/>
      <c r="N26" s="822"/>
      <c r="O26" s="547"/>
      <c r="P26" s="547"/>
      <c r="Q26" s="826"/>
      <c r="R26" s="901"/>
    </row>
    <row r="27" spans="1:18" ht="12.95" customHeight="1">
      <c r="A27" s="828">
        <v>19</v>
      </c>
      <c r="B27" s="552" t="s">
        <v>75</v>
      </c>
      <c r="C27" s="896">
        <v>70.53784982955321</v>
      </c>
      <c r="D27" s="897">
        <v>31</v>
      </c>
      <c r="E27" s="898">
        <v>57.612365500000003</v>
      </c>
      <c r="F27" s="897">
        <v>144.5</v>
      </c>
      <c r="G27" s="898">
        <v>33.464566929133859</v>
      </c>
      <c r="H27" s="822"/>
      <c r="I27" s="822"/>
      <c r="J27" s="822"/>
      <c r="K27" s="822"/>
      <c r="L27" s="822"/>
      <c r="M27" s="822"/>
      <c r="N27" s="822"/>
      <c r="O27" s="547"/>
      <c r="P27" s="547"/>
      <c r="Q27" s="826"/>
      <c r="R27" s="901"/>
    </row>
    <row r="28" spans="1:18" ht="12.95" customHeight="1">
      <c r="A28" s="828">
        <v>20</v>
      </c>
      <c r="B28" s="552" t="s">
        <v>77</v>
      </c>
      <c r="C28" s="896">
        <v>73.372684872896428</v>
      </c>
      <c r="D28" s="897">
        <v>27</v>
      </c>
      <c r="E28" s="898">
        <v>57.7567655</v>
      </c>
      <c r="F28" s="897">
        <v>137.5</v>
      </c>
      <c r="G28" s="898">
        <v>32.283464566929133</v>
      </c>
      <c r="H28" s="822"/>
      <c r="I28" s="822"/>
      <c r="J28" s="822"/>
      <c r="K28" s="822"/>
      <c r="L28" s="822"/>
      <c r="M28" s="822"/>
      <c r="N28" s="822"/>
      <c r="O28" s="547"/>
      <c r="P28" s="547"/>
      <c r="Q28" s="826"/>
      <c r="R28" s="901"/>
    </row>
    <row r="29" spans="1:18" ht="12.95" customHeight="1">
      <c r="A29" s="828">
        <v>21</v>
      </c>
      <c r="B29" s="552" t="s">
        <v>80</v>
      </c>
      <c r="C29" s="896">
        <v>72.810054413573397</v>
      </c>
      <c r="D29" s="897">
        <v>28</v>
      </c>
      <c r="E29" s="898">
        <v>56.489462000000003</v>
      </c>
      <c r="F29" s="897">
        <v>142.5</v>
      </c>
      <c r="G29" s="898">
        <v>30.11811023622047</v>
      </c>
      <c r="H29" s="822"/>
      <c r="I29" s="822"/>
      <c r="J29" s="822"/>
      <c r="K29" s="822"/>
      <c r="L29" s="822"/>
      <c r="M29" s="822"/>
      <c r="N29" s="822"/>
      <c r="O29" s="547"/>
      <c r="P29" s="547"/>
      <c r="Q29" s="826"/>
      <c r="R29" s="901"/>
    </row>
    <row r="30" spans="1:18" ht="12.95" customHeight="1">
      <c r="A30" s="828">
        <v>22</v>
      </c>
      <c r="B30" s="552" t="s">
        <v>84</v>
      </c>
      <c r="C30" s="896">
        <v>88.408939703818589</v>
      </c>
      <c r="D30" s="897">
        <v>9</v>
      </c>
      <c r="E30" s="898">
        <v>60.760784000000001</v>
      </c>
      <c r="F30" s="897">
        <v>140</v>
      </c>
      <c r="G30" s="898">
        <v>33.070866141732282</v>
      </c>
      <c r="H30" s="822"/>
      <c r="I30" s="822"/>
      <c r="J30" s="822"/>
      <c r="K30" s="822"/>
      <c r="L30" s="822"/>
      <c r="M30" s="822"/>
      <c r="N30" s="822"/>
      <c r="O30" s="547"/>
      <c r="P30" s="547"/>
      <c r="Q30" s="826"/>
      <c r="R30" s="901"/>
    </row>
    <row r="31" spans="1:18" ht="12.95" customHeight="1">
      <c r="A31" s="828">
        <v>23</v>
      </c>
      <c r="B31" s="552" t="s">
        <v>86</v>
      </c>
      <c r="C31" s="896">
        <v>74.682229684180371</v>
      </c>
      <c r="D31" s="897">
        <v>26</v>
      </c>
      <c r="E31" s="898">
        <v>59.024850999999998</v>
      </c>
      <c r="F31" s="897">
        <v>139.5</v>
      </c>
      <c r="G31" s="898">
        <v>33.661417322834644</v>
      </c>
      <c r="H31" s="822"/>
      <c r="I31" s="822"/>
      <c r="J31" s="822"/>
      <c r="K31" s="822"/>
      <c r="L31" s="822"/>
      <c r="M31" s="822"/>
      <c r="N31" s="822"/>
      <c r="O31" s="547"/>
      <c r="P31" s="547"/>
      <c r="Q31" s="826"/>
      <c r="R31" s="901"/>
    </row>
    <row r="32" spans="1:18" ht="12.95" customHeight="1">
      <c r="A32" s="828">
        <v>24</v>
      </c>
      <c r="B32" s="552" t="s">
        <v>88</v>
      </c>
      <c r="C32" s="896">
        <v>92.223141403520373</v>
      </c>
      <c r="D32" s="897">
        <v>6</v>
      </c>
      <c r="E32" s="898">
        <v>59.030859</v>
      </c>
      <c r="F32" s="897">
        <v>141</v>
      </c>
      <c r="G32" s="898">
        <v>31.496062992125985</v>
      </c>
      <c r="H32" s="822"/>
      <c r="I32" s="822"/>
      <c r="J32" s="822"/>
      <c r="K32" s="822"/>
      <c r="L32" s="822"/>
      <c r="M32" s="822"/>
      <c r="N32" s="822"/>
      <c r="O32" s="547"/>
      <c r="P32" s="547"/>
      <c r="Q32" s="826"/>
      <c r="R32" s="901"/>
    </row>
    <row r="33" spans="1:18" ht="12.95" customHeight="1">
      <c r="A33" s="828">
        <v>25</v>
      </c>
      <c r="B33" s="552" t="s">
        <v>91</v>
      </c>
      <c r="C33" s="896">
        <v>85.453593463053082</v>
      </c>
      <c r="D33" s="897">
        <v>16</v>
      </c>
      <c r="E33" s="898">
        <v>57.8220405</v>
      </c>
      <c r="F33" s="897">
        <v>142</v>
      </c>
      <c r="G33" s="898">
        <v>33.85826771653543</v>
      </c>
      <c r="H33" s="822"/>
      <c r="I33" s="822"/>
      <c r="J33" s="822"/>
      <c r="K33" s="822"/>
      <c r="L33" s="822"/>
      <c r="M33" s="822"/>
      <c r="N33" s="822"/>
      <c r="O33" s="547"/>
      <c r="P33" s="547"/>
      <c r="Q33" s="826"/>
      <c r="R33" s="901"/>
    </row>
    <row r="34" spans="1:18" ht="12.95" customHeight="1">
      <c r="A34" s="828">
        <v>26</v>
      </c>
      <c r="B34" s="552" t="s">
        <v>93</v>
      </c>
      <c r="C34" s="896">
        <v>92.849747276455716</v>
      </c>
      <c r="D34" s="897">
        <v>4</v>
      </c>
      <c r="E34" s="898">
        <v>58.683904999999996</v>
      </c>
      <c r="F34" s="897">
        <v>142</v>
      </c>
      <c r="G34" s="898">
        <v>30.905511811023622</v>
      </c>
      <c r="H34" s="822"/>
      <c r="I34" s="822"/>
      <c r="J34" s="822"/>
      <c r="K34" s="822"/>
      <c r="L34" s="822"/>
      <c r="M34" s="822"/>
      <c r="N34" s="822"/>
      <c r="O34" s="547"/>
      <c r="P34" s="547"/>
      <c r="Q34" s="826"/>
      <c r="R34" s="901"/>
    </row>
    <row r="35" spans="1:18" ht="12.95" customHeight="1">
      <c r="A35" s="828">
        <v>27</v>
      </c>
      <c r="B35" s="552" t="s">
        <v>95</v>
      </c>
      <c r="C35" s="896">
        <v>84.63309755011467</v>
      </c>
      <c r="D35" s="897">
        <v>18</v>
      </c>
      <c r="E35" s="898">
        <v>59.720432000000002</v>
      </c>
      <c r="F35" s="897">
        <v>140</v>
      </c>
      <c r="G35" s="898">
        <v>35.433070866141733</v>
      </c>
      <c r="H35" s="822"/>
      <c r="I35" s="822"/>
      <c r="J35" s="822"/>
      <c r="K35" s="822"/>
      <c r="L35" s="822"/>
      <c r="M35" s="822"/>
      <c r="N35" s="822"/>
      <c r="O35" s="547"/>
      <c r="P35" s="547"/>
      <c r="Q35" s="826"/>
      <c r="R35" s="901"/>
    </row>
    <row r="36" spans="1:18" ht="12.95" customHeight="1">
      <c r="A36" s="828">
        <v>28</v>
      </c>
      <c r="B36" s="552" t="s">
        <v>96</v>
      </c>
      <c r="C36" s="896">
        <v>88.131274049819339</v>
      </c>
      <c r="D36" s="897">
        <v>10</v>
      </c>
      <c r="E36" s="898">
        <v>57.588737500000001</v>
      </c>
      <c r="F36" s="897">
        <v>140</v>
      </c>
      <c r="G36" s="898">
        <v>33.464566929133859</v>
      </c>
      <c r="H36" s="822"/>
      <c r="I36" s="822"/>
      <c r="J36" s="822"/>
      <c r="K36" s="822"/>
      <c r="L36" s="822"/>
      <c r="M36" s="822"/>
      <c r="N36" s="822"/>
      <c r="O36" s="547"/>
      <c r="P36" s="547"/>
      <c r="Q36" s="826"/>
      <c r="R36" s="901"/>
    </row>
    <row r="37" spans="1:18" ht="12.95" customHeight="1">
      <c r="A37" s="828">
        <v>29</v>
      </c>
      <c r="B37" s="552" t="s">
        <v>99</v>
      </c>
      <c r="C37" s="896">
        <v>71.433480368293374</v>
      </c>
      <c r="D37" s="897">
        <v>29</v>
      </c>
      <c r="E37" s="898">
        <v>57.793052500000002</v>
      </c>
      <c r="F37" s="897">
        <v>141</v>
      </c>
      <c r="G37" s="898">
        <v>38.385826771653541</v>
      </c>
      <c r="H37" s="822"/>
      <c r="I37" s="822"/>
      <c r="J37" s="822"/>
      <c r="K37" s="822"/>
      <c r="L37" s="822"/>
      <c r="M37" s="822"/>
      <c r="N37" s="822"/>
      <c r="O37" s="547"/>
      <c r="P37" s="547"/>
      <c r="Q37" s="826"/>
      <c r="R37" s="901"/>
    </row>
    <row r="38" spans="1:18" ht="12.95" customHeight="1">
      <c r="A38" s="828">
        <v>30</v>
      </c>
      <c r="B38" s="552" t="s">
        <v>101</v>
      </c>
      <c r="C38" s="896">
        <v>65.648250020098203</v>
      </c>
      <c r="D38" s="897">
        <v>33</v>
      </c>
      <c r="E38" s="898">
        <v>59.417612000000005</v>
      </c>
      <c r="F38" s="897">
        <v>141.5</v>
      </c>
      <c r="G38" s="898">
        <v>37.401574803149607</v>
      </c>
      <c r="H38" s="822"/>
      <c r="I38" s="822"/>
      <c r="J38" s="822"/>
      <c r="K38" s="822"/>
      <c r="L38" s="822"/>
      <c r="M38" s="822"/>
      <c r="N38" s="822"/>
      <c r="O38" s="547"/>
      <c r="P38" s="547"/>
      <c r="Q38" s="826"/>
      <c r="R38" s="901"/>
    </row>
    <row r="39" spans="1:18" ht="12.95" customHeight="1">
      <c r="A39" s="828">
        <v>31</v>
      </c>
      <c r="B39" s="552" t="s">
        <v>103</v>
      </c>
      <c r="C39" s="896">
        <v>77.989223718842283</v>
      </c>
      <c r="D39" s="897">
        <v>24</v>
      </c>
      <c r="E39" s="898">
        <v>56.9320965</v>
      </c>
      <c r="F39" s="897">
        <v>142</v>
      </c>
      <c r="G39" s="898">
        <v>32.480314960629919</v>
      </c>
      <c r="H39" s="822"/>
      <c r="I39" s="822"/>
      <c r="J39" s="822"/>
      <c r="K39" s="822"/>
      <c r="L39" s="822"/>
      <c r="M39" s="822"/>
      <c r="N39" s="822"/>
      <c r="O39" s="547"/>
      <c r="P39" s="547"/>
      <c r="Q39" s="826"/>
      <c r="R39" s="901"/>
    </row>
    <row r="40" spans="1:18" ht="12.95" customHeight="1">
      <c r="A40" s="828">
        <v>32</v>
      </c>
      <c r="B40" s="552" t="s">
        <v>105</v>
      </c>
      <c r="C40" s="896">
        <v>77.784799321405302</v>
      </c>
      <c r="D40" s="897">
        <v>25</v>
      </c>
      <c r="E40" s="898">
        <v>57.4096355</v>
      </c>
      <c r="F40" s="897">
        <v>142</v>
      </c>
      <c r="G40" s="898">
        <v>29.330708661417322</v>
      </c>
      <c r="H40" s="822"/>
      <c r="I40" s="822"/>
      <c r="J40" s="822"/>
      <c r="K40" s="822"/>
      <c r="L40" s="822"/>
      <c r="M40" s="822"/>
      <c r="N40" s="822"/>
      <c r="O40" s="547"/>
      <c r="P40" s="547"/>
      <c r="Q40" s="826"/>
      <c r="R40" s="901"/>
    </row>
    <row r="41" spans="1:18" s="11" customFormat="1" ht="12.95" customHeight="1">
      <c r="A41" s="830">
        <v>33</v>
      </c>
      <c r="B41" s="831" t="s">
        <v>108</v>
      </c>
      <c r="C41" s="902">
        <v>82.818963768532285</v>
      </c>
      <c r="D41" s="903">
        <v>21</v>
      </c>
      <c r="E41" s="904">
        <v>57.4989755</v>
      </c>
      <c r="F41" s="903">
        <v>141</v>
      </c>
      <c r="G41" s="904">
        <v>32.086614173228348</v>
      </c>
      <c r="H41" s="822"/>
      <c r="I41" s="835"/>
      <c r="J41" s="835"/>
      <c r="K41" s="835"/>
      <c r="L41" s="835"/>
      <c r="M41" s="835"/>
      <c r="N41" s="835"/>
      <c r="O41" s="831"/>
      <c r="P41" s="831"/>
      <c r="Q41" s="837"/>
      <c r="R41" s="905"/>
    </row>
    <row r="42" spans="1:18">
      <c r="A42" s="11" t="s">
        <v>34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4" spans="1:18">
      <c r="A44" s="1" t="s">
        <v>263</v>
      </c>
    </row>
  </sheetData>
  <mergeCells count="2">
    <mergeCell ref="C2:E2"/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showGridLines="0" topLeftCell="A4" workbookViewId="0">
      <selection activeCell="S9" sqref="S9:S41"/>
    </sheetView>
  </sheetViews>
  <sheetFormatPr defaultColWidth="9.140625" defaultRowHeight="11.25"/>
  <cols>
    <col min="1" max="1" width="9.140625" style="1"/>
    <col min="2" max="2" width="18.140625" style="1" customWidth="1"/>
    <col min="3" max="3" width="9.140625" style="1"/>
    <col min="4" max="4" width="4.42578125" style="1" customWidth="1"/>
    <col min="5" max="12" width="9.140625" style="1"/>
    <col min="13" max="13" width="9.7109375" style="1" customWidth="1"/>
    <col min="14" max="16384" width="9.140625" style="1"/>
  </cols>
  <sheetData>
    <row r="1" spans="1:19">
      <c r="A1" s="2" t="s">
        <v>5</v>
      </c>
      <c r="B1" s="3" t="s">
        <v>730</v>
      </c>
      <c r="C1" s="3"/>
      <c r="D1" s="3"/>
      <c r="E1" s="3"/>
      <c r="F1" s="3"/>
      <c r="G1" s="894" t="s">
        <v>6</v>
      </c>
      <c r="H1" s="3" t="s">
        <v>734</v>
      </c>
      <c r="I1" s="3"/>
      <c r="J1" s="3"/>
      <c r="K1" s="3"/>
      <c r="L1" s="3"/>
      <c r="M1" s="3"/>
      <c r="N1" s="3"/>
      <c r="O1" s="3"/>
      <c r="P1" s="3"/>
      <c r="Q1" s="3"/>
      <c r="R1" s="4"/>
    </row>
    <row r="2" spans="1:19">
      <c r="A2" s="2" t="s">
        <v>7</v>
      </c>
      <c r="B2" s="13">
        <v>1</v>
      </c>
      <c r="C2" s="1330" t="s">
        <v>8</v>
      </c>
      <c r="D2" s="1330"/>
      <c r="E2" s="1330"/>
      <c r="F2" s="13">
        <v>45</v>
      </c>
      <c r="G2" s="5"/>
      <c r="H2" s="5" t="s">
        <v>267</v>
      </c>
      <c r="I2" s="5"/>
      <c r="J2" s="5"/>
      <c r="K2" s="5" t="s">
        <v>9</v>
      </c>
      <c r="L2" s="5"/>
      <c r="M2" s="5"/>
      <c r="N2" s="5"/>
      <c r="O2" s="5"/>
      <c r="P2" s="5"/>
      <c r="Q2" s="5"/>
      <c r="R2" s="6"/>
    </row>
    <row r="3" spans="1:19">
      <c r="A3" s="7" t="s">
        <v>10</v>
      </c>
      <c r="B3" s="146"/>
      <c r="C3" s="5"/>
      <c r="D3" s="5"/>
      <c r="E3" s="5" t="s">
        <v>11</v>
      </c>
      <c r="F3" s="895">
        <v>41569</v>
      </c>
      <c r="G3" s="5"/>
      <c r="H3" s="5"/>
      <c r="I3" s="5"/>
      <c r="J3" s="5" t="s">
        <v>12</v>
      </c>
      <c r="K3" s="895">
        <v>41824</v>
      </c>
      <c r="L3" s="5"/>
      <c r="M3" s="5"/>
      <c r="N3" s="5"/>
      <c r="O3" s="5"/>
      <c r="P3" s="5"/>
      <c r="Q3" s="5"/>
      <c r="R3" s="6"/>
    </row>
    <row r="4" spans="1:19">
      <c r="A4" s="8" t="s">
        <v>13</v>
      </c>
      <c r="B4" s="5"/>
      <c r="C4" s="5"/>
      <c r="D4" s="5"/>
      <c r="E4" s="6"/>
      <c r="F4" s="9">
        <v>10.1</v>
      </c>
      <c r="G4" s="10">
        <v>11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>
      <c r="A5" s="698" t="s">
        <v>14</v>
      </c>
      <c r="B5" s="699" t="s">
        <v>15</v>
      </c>
      <c r="C5" s="700" t="s">
        <v>16</v>
      </c>
      <c r="D5" s="700"/>
      <c r="E5" s="700" t="s">
        <v>17</v>
      </c>
      <c r="F5" s="700" t="s">
        <v>245</v>
      </c>
      <c r="G5" s="700" t="s">
        <v>246</v>
      </c>
      <c r="H5" s="700" t="s">
        <v>247</v>
      </c>
      <c r="I5" s="700" t="s">
        <v>248</v>
      </c>
      <c r="J5" s="700" t="s">
        <v>249</v>
      </c>
      <c r="K5" s="700" t="s">
        <v>250</v>
      </c>
      <c r="L5" s="700" t="s">
        <v>251</v>
      </c>
      <c r="M5" s="701" t="s">
        <v>252</v>
      </c>
      <c r="N5" s="1328" t="s">
        <v>253</v>
      </c>
      <c r="O5" s="1329"/>
      <c r="P5" s="700" t="s">
        <v>145</v>
      </c>
      <c r="Q5" s="700" t="s">
        <v>31</v>
      </c>
      <c r="R5" s="700" t="s">
        <v>145</v>
      </c>
    </row>
    <row r="6" spans="1:19">
      <c r="A6" s="698" t="s">
        <v>18</v>
      </c>
      <c r="B6" s="699" t="s">
        <v>19</v>
      </c>
      <c r="C6" s="700"/>
      <c r="D6" s="699"/>
      <c r="E6" s="700" t="s">
        <v>20</v>
      </c>
      <c r="F6" s="700" t="s">
        <v>21</v>
      </c>
      <c r="G6" s="700"/>
      <c r="H6" s="700"/>
      <c r="I6" s="700" t="s">
        <v>254</v>
      </c>
      <c r="J6" s="700" t="s">
        <v>255</v>
      </c>
      <c r="K6" s="700" t="s">
        <v>256</v>
      </c>
      <c r="L6" s="700" t="s">
        <v>256</v>
      </c>
      <c r="M6" s="702" t="s">
        <v>256</v>
      </c>
      <c r="N6" s="700" t="s">
        <v>257</v>
      </c>
      <c r="O6" s="700" t="s">
        <v>258</v>
      </c>
      <c r="P6" s="700" t="s">
        <v>259</v>
      </c>
      <c r="Q6" s="703" t="s">
        <v>32</v>
      </c>
      <c r="R6" s="700" t="s">
        <v>259</v>
      </c>
    </row>
    <row r="7" spans="1:19">
      <c r="A7" s="698"/>
      <c r="B7" s="699"/>
      <c r="C7" s="700"/>
      <c r="D7" s="702" t="s">
        <v>26</v>
      </c>
      <c r="E7" s="700"/>
      <c r="F7" s="700">
        <v>139</v>
      </c>
      <c r="G7" s="700"/>
      <c r="H7" s="699"/>
      <c r="I7" s="699"/>
      <c r="J7" s="699"/>
      <c r="K7" s="699"/>
      <c r="L7" s="699"/>
      <c r="M7" s="699"/>
      <c r="N7" s="702" t="s">
        <v>260</v>
      </c>
      <c r="O7" s="700" t="s">
        <v>261</v>
      </c>
      <c r="P7" s="700" t="s">
        <v>735</v>
      </c>
      <c r="Q7" s="703" t="s">
        <v>33</v>
      </c>
      <c r="R7" s="700" t="s">
        <v>736</v>
      </c>
    </row>
    <row r="8" spans="1:19">
      <c r="A8" s="815"/>
      <c r="B8" s="816"/>
      <c r="C8" s="817" t="s">
        <v>22</v>
      </c>
      <c r="D8" s="817" t="s">
        <v>27</v>
      </c>
      <c r="E8" s="817" t="s">
        <v>23</v>
      </c>
      <c r="F8" s="817" t="s">
        <v>24</v>
      </c>
      <c r="G8" s="817" t="s">
        <v>262</v>
      </c>
      <c r="H8" s="817" t="s">
        <v>25</v>
      </c>
      <c r="I8" s="817" t="s">
        <v>25</v>
      </c>
      <c r="J8" s="818" t="s">
        <v>25</v>
      </c>
      <c r="K8" s="818" t="s">
        <v>25</v>
      </c>
      <c r="L8" s="818" t="s">
        <v>25</v>
      </c>
      <c r="M8" s="818" t="s">
        <v>25</v>
      </c>
      <c r="N8" s="818" t="s">
        <v>25</v>
      </c>
      <c r="O8" s="818" t="s">
        <v>25</v>
      </c>
      <c r="P8" s="818" t="s">
        <v>25</v>
      </c>
      <c r="Q8" s="818" t="s">
        <v>25</v>
      </c>
      <c r="R8" s="818" t="s">
        <v>25</v>
      </c>
      <c r="S8" s="1" t="s">
        <v>739</v>
      </c>
    </row>
    <row r="9" spans="1:19" ht="12.95" customHeight="1">
      <c r="A9" s="819">
        <v>1</v>
      </c>
      <c r="B9" s="820" t="s">
        <v>0</v>
      </c>
      <c r="C9" s="896">
        <v>66.97515063035938</v>
      </c>
      <c r="D9" s="897">
        <v>19</v>
      </c>
      <c r="E9" s="898">
        <v>53.426811000000001</v>
      </c>
      <c r="F9" s="897"/>
      <c r="G9" s="897"/>
      <c r="H9" s="822"/>
      <c r="I9" s="822"/>
      <c r="J9" s="822"/>
      <c r="K9" s="822"/>
      <c r="L9" s="822"/>
      <c r="M9" s="822"/>
      <c r="N9" s="822"/>
      <c r="O9" s="547"/>
      <c r="P9" s="906">
        <v>6</v>
      </c>
      <c r="Q9" s="907"/>
      <c r="R9" s="908">
        <v>5</v>
      </c>
      <c r="S9" s="1">
        <v>3.3333333333333335</v>
      </c>
    </row>
    <row r="10" spans="1:19" ht="12.95" customHeight="1">
      <c r="A10" s="828">
        <v>2</v>
      </c>
      <c r="B10" s="552" t="s">
        <v>30</v>
      </c>
      <c r="C10" s="896">
        <v>70.414079533697759</v>
      </c>
      <c r="D10" s="897">
        <v>14</v>
      </c>
      <c r="E10" s="898">
        <v>53.327770000000001</v>
      </c>
      <c r="F10" s="897"/>
      <c r="G10" s="897"/>
      <c r="H10" s="822"/>
      <c r="I10" s="822"/>
      <c r="J10" s="822"/>
      <c r="K10" s="822"/>
      <c r="L10" s="822"/>
      <c r="M10" s="822"/>
      <c r="N10" s="822"/>
      <c r="O10" s="547"/>
      <c r="P10" s="906">
        <v>7</v>
      </c>
      <c r="Q10" s="907"/>
      <c r="R10" s="908">
        <v>4</v>
      </c>
      <c r="S10" s="1">
        <v>3.1111111111111112</v>
      </c>
    </row>
    <row r="11" spans="1:19" ht="12.95" customHeight="1">
      <c r="A11" s="828">
        <v>3</v>
      </c>
      <c r="B11" s="552" t="s">
        <v>35</v>
      </c>
      <c r="C11" s="896">
        <v>83.695589379938838</v>
      </c>
      <c r="D11" s="897">
        <v>3</v>
      </c>
      <c r="E11" s="898">
        <v>55.216652000000003</v>
      </c>
      <c r="F11" s="897"/>
      <c r="G11" s="897"/>
      <c r="H11" s="822"/>
      <c r="I11" s="822"/>
      <c r="J11" s="822"/>
      <c r="K11" s="822"/>
      <c r="L11" s="822"/>
      <c r="M11" s="822"/>
      <c r="N11" s="822"/>
      <c r="O11" s="547"/>
      <c r="P11" s="906">
        <v>2</v>
      </c>
      <c r="Q11" s="907"/>
      <c r="R11" s="908">
        <v>3</v>
      </c>
      <c r="S11" s="1">
        <v>0.66666666666666663</v>
      </c>
    </row>
    <row r="12" spans="1:19" ht="12.95" customHeight="1">
      <c r="A12" s="828">
        <v>4</v>
      </c>
      <c r="B12" s="552" t="s">
        <v>49</v>
      </c>
      <c r="C12" s="896">
        <v>66.258661731842238</v>
      </c>
      <c r="D12" s="897">
        <v>20</v>
      </c>
      <c r="E12" s="898">
        <v>53.999431999999999</v>
      </c>
      <c r="F12" s="897"/>
      <c r="G12" s="897"/>
      <c r="H12" s="822"/>
      <c r="I12" s="822"/>
      <c r="J12" s="822"/>
      <c r="K12" s="822"/>
      <c r="L12" s="822"/>
      <c r="M12" s="822"/>
      <c r="N12" s="822"/>
      <c r="O12" s="547"/>
      <c r="P12" s="906">
        <v>6</v>
      </c>
      <c r="Q12" s="907"/>
      <c r="R12" s="908">
        <v>4</v>
      </c>
      <c r="S12" s="1">
        <v>2.6666666666666665</v>
      </c>
    </row>
    <row r="13" spans="1:19" ht="12.95" customHeight="1">
      <c r="A13" s="828">
        <v>5</v>
      </c>
      <c r="B13" s="552" t="s">
        <v>39</v>
      </c>
      <c r="C13" s="896">
        <v>67.032672258833841</v>
      </c>
      <c r="D13" s="897">
        <v>18</v>
      </c>
      <c r="E13" s="898">
        <v>49.737361999999997</v>
      </c>
      <c r="F13" s="897"/>
      <c r="G13" s="897"/>
      <c r="H13" s="822"/>
      <c r="I13" s="822"/>
      <c r="J13" s="822"/>
      <c r="K13" s="822"/>
      <c r="L13" s="822"/>
      <c r="M13" s="822"/>
      <c r="N13" s="822"/>
      <c r="O13" s="547"/>
      <c r="P13" s="906">
        <v>7</v>
      </c>
      <c r="Q13" s="907"/>
      <c r="R13" s="908">
        <v>6</v>
      </c>
      <c r="S13" s="1">
        <v>4.666666666666667</v>
      </c>
    </row>
    <row r="14" spans="1:19" ht="12.95" customHeight="1">
      <c r="A14" s="828">
        <v>6</v>
      </c>
      <c r="B14" s="552" t="s">
        <v>41</v>
      </c>
      <c r="C14" s="896">
        <v>76.90650896241641</v>
      </c>
      <c r="D14" s="897">
        <v>6</v>
      </c>
      <c r="E14" s="898">
        <v>54.731171000000003</v>
      </c>
      <c r="F14" s="897"/>
      <c r="G14" s="897"/>
      <c r="H14" s="822"/>
      <c r="I14" s="822"/>
      <c r="J14" s="822"/>
      <c r="K14" s="822"/>
      <c r="L14" s="822"/>
      <c r="M14" s="822"/>
      <c r="N14" s="822"/>
      <c r="O14" s="547"/>
      <c r="P14" s="906">
        <v>7</v>
      </c>
      <c r="Q14" s="907"/>
      <c r="R14" s="908">
        <v>4</v>
      </c>
      <c r="S14" s="1">
        <v>3.1111111111111112</v>
      </c>
    </row>
    <row r="15" spans="1:19" ht="12.95" customHeight="1">
      <c r="A15" s="828">
        <v>7</v>
      </c>
      <c r="B15" s="552" t="s">
        <v>44</v>
      </c>
      <c r="C15" s="896">
        <v>53.619303207488784</v>
      </c>
      <c r="D15" s="897">
        <v>29</v>
      </c>
      <c r="E15" s="898">
        <v>50.261169000000002</v>
      </c>
      <c r="F15" s="897"/>
      <c r="G15" s="897"/>
      <c r="H15" s="822"/>
      <c r="I15" s="822"/>
      <c r="J15" s="822"/>
      <c r="K15" s="822"/>
      <c r="L15" s="822"/>
      <c r="M15" s="822"/>
      <c r="N15" s="822"/>
      <c r="O15" s="547"/>
      <c r="P15" s="906">
        <v>6</v>
      </c>
      <c r="Q15" s="907"/>
      <c r="R15" s="908">
        <v>6</v>
      </c>
      <c r="S15" s="1">
        <v>4</v>
      </c>
    </row>
    <row r="16" spans="1:19" ht="12.95" customHeight="1">
      <c r="A16" s="828">
        <v>8</v>
      </c>
      <c r="B16" s="552" t="s">
        <v>46</v>
      </c>
      <c r="C16" s="896">
        <v>57.36536213898269</v>
      </c>
      <c r="D16" s="897">
        <v>27</v>
      </c>
      <c r="E16" s="898">
        <v>53.722889000000002</v>
      </c>
      <c r="F16" s="897"/>
      <c r="G16" s="897"/>
      <c r="H16" s="822"/>
      <c r="I16" s="822"/>
      <c r="J16" s="822"/>
      <c r="K16" s="822"/>
      <c r="L16" s="822"/>
      <c r="M16" s="822"/>
      <c r="N16" s="822"/>
      <c r="O16" s="547"/>
      <c r="P16" s="906">
        <v>1</v>
      </c>
      <c r="Q16" s="907"/>
      <c r="R16" s="908">
        <v>2</v>
      </c>
      <c r="S16" s="1">
        <v>0.22222222222222221</v>
      </c>
    </row>
    <row r="17" spans="1:19" ht="12.95" customHeight="1">
      <c r="A17" s="828">
        <v>9</v>
      </c>
      <c r="B17" s="552" t="s">
        <v>52</v>
      </c>
      <c r="C17" s="896">
        <v>69.351399779660625</v>
      </c>
      <c r="D17" s="897">
        <v>16</v>
      </c>
      <c r="E17" s="898">
        <v>47.933056000000001</v>
      </c>
      <c r="F17" s="897"/>
      <c r="G17" s="897"/>
      <c r="H17" s="822"/>
      <c r="I17" s="822"/>
      <c r="J17" s="822"/>
      <c r="K17" s="822"/>
      <c r="L17" s="822"/>
      <c r="M17" s="822"/>
      <c r="N17" s="822"/>
      <c r="O17" s="547"/>
      <c r="P17" s="906">
        <v>6</v>
      </c>
      <c r="Q17" s="907"/>
      <c r="R17" s="908">
        <v>6</v>
      </c>
      <c r="S17" s="1">
        <v>4</v>
      </c>
    </row>
    <row r="18" spans="1:19" ht="12.95" customHeight="1">
      <c r="A18" s="828">
        <v>10</v>
      </c>
      <c r="B18" s="552" t="s">
        <v>56</v>
      </c>
      <c r="C18" s="896">
        <v>74.053453086303918</v>
      </c>
      <c r="D18" s="897">
        <v>11</v>
      </c>
      <c r="E18" s="898">
        <v>56.001162999999998</v>
      </c>
      <c r="F18" s="897"/>
      <c r="G18" s="897"/>
      <c r="H18" s="822"/>
      <c r="I18" s="822"/>
      <c r="J18" s="822"/>
      <c r="K18" s="822"/>
      <c r="L18" s="822"/>
      <c r="M18" s="822"/>
      <c r="N18" s="822"/>
      <c r="O18" s="547"/>
      <c r="P18" s="906">
        <v>3</v>
      </c>
      <c r="Q18" s="907"/>
      <c r="R18" s="908">
        <v>2</v>
      </c>
      <c r="S18" s="1">
        <v>0.66666666666666663</v>
      </c>
    </row>
    <row r="19" spans="1:19" ht="12.95" customHeight="1">
      <c r="A19" s="828">
        <v>11</v>
      </c>
      <c r="B19" s="552" t="s">
        <v>58</v>
      </c>
      <c r="C19" s="896">
        <v>56.119513017803072</v>
      </c>
      <c r="D19" s="897">
        <v>28</v>
      </c>
      <c r="E19" s="898">
        <v>53.276878000000004</v>
      </c>
      <c r="F19" s="897"/>
      <c r="G19" s="897"/>
      <c r="H19" s="822"/>
      <c r="I19" s="822"/>
      <c r="J19" s="822"/>
      <c r="K19" s="822"/>
      <c r="L19" s="822"/>
      <c r="M19" s="822"/>
      <c r="N19" s="822"/>
      <c r="O19" s="547"/>
      <c r="P19" s="906">
        <v>6</v>
      </c>
      <c r="Q19" s="907"/>
      <c r="R19" s="908">
        <v>4</v>
      </c>
      <c r="S19" s="1">
        <v>2.6666666666666665</v>
      </c>
    </row>
    <row r="20" spans="1:19" ht="12.95" customHeight="1">
      <c r="A20" s="828">
        <v>12</v>
      </c>
      <c r="B20" s="552" t="s">
        <v>60</v>
      </c>
      <c r="C20" s="896">
        <v>58.543057589273268</v>
      </c>
      <c r="D20" s="897">
        <v>25</v>
      </c>
      <c r="E20" s="898">
        <v>55.861457999999999</v>
      </c>
      <c r="F20" s="897"/>
      <c r="G20" s="897"/>
      <c r="H20" s="822"/>
      <c r="I20" s="822"/>
      <c r="J20" s="822"/>
      <c r="K20" s="822"/>
      <c r="L20" s="822"/>
      <c r="M20" s="822"/>
      <c r="N20" s="822"/>
      <c r="O20" s="547"/>
      <c r="P20" s="906">
        <v>6</v>
      </c>
      <c r="Q20" s="907"/>
      <c r="R20" s="908">
        <v>5</v>
      </c>
      <c r="S20" s="1">
        <v>3.3333333333333335</v>
      </c>
    </row>
    <row r="21" spans="1:19" ht="12.95" customHeight="1">
      <c r="A21" s="828">
        <v>13</v>
      </c>
      <c r="B21" s="552" t="s">
        <v>62</v>
      </c>
      <c r="C21" s="896">
        <v>69.748226913464379</v>
      </c>
      <c r="D21" s="897">
        <v>15</v>
      </c>
      <c r="E21" s="898">
        <v>54.065520999999997</v>
      </c>
      <c r="F21" s="897"/>
      <c r="G21" s="897"/>
      <c r="H21" s="822"/>
      <c r="I21" s="822"/>
      <c r="J21" s="822"/>
      <c r="K21" s="822"/>
      <c r="L21" s="822"/>
      <c r="M21" s="822"/>
      <c r="N21" s="822"/>
      <c r="O21" s="547"/>
      <c r="P21" s="906">
        <v>5</v>
      </c>
      <c r="Q21" s="907"/>
      <c r="R21" s="908">
        <v>6</v>
      </c>
      <c r="S21" s="1">
        <v>3.3333333333333335</v>
      </c>
    </row>
    <row r="22" spans="1:19" ht="12.95" customHeight="1">
      <c r="A22" s="828">
        <v>14</v>
      </c>
      <c r="B22" s="552" t="s">
        <v>65</v>
      </c>
      <c r="C22" s="896">
        <v>70.678235062919555</v>
      </c>
      <c r="D22" s="897">
        <v>13</v>
      </c>
      <c r="E22" s="898">
        <v>53.992488999999999</v>
      </c>
      <c r="F22" s="897"/>
      <c r="G22" s="897"/>
      <c r="H22" s="822"/>
      <c r="I22" s="822"/>
      <c r="J22" s="822"/>
      <c r="K22" s="822"/>
      <c r="L22" s="822"/>
      <c r="M22" s="822"/>
      <c r="N22" s="822"/>
      <c r="O22" s="547"/>
      <c r="P22" s="906">
        <v>3</v>
      </c>
      <c r="Q22" s="907"/>
      <c r="R22" s="908">
        <v>4</v>
      </c>
      <c r="S22" s="1">
        <v>1.3333333333333333</v>
      </c>
    </row>
    <row r="23" spans="1:19" ht="12.95" customHeight="1">
      <c r="A23" s="828">
        <v>15</v>
      </c>
      <c r="B23" s="552" t="s">
        <v>67</v>
      </c>
      <c r="C23" s="896">
        <v>68.546337048955849</v>
      </c>
      <c r="D23" s="897">
        <v>17</v>
      </c>
      <c r="E23" s="898">
        <v>56.230620999999999</v>
      </c>
      <c r="F23" s="897"/>
      <c r="G23" s="897"/>
      <c r="H23" s="822"/>
      <c r="I23" s="822"/>
      <c r="J23" s="822"/>
      <c r="K23" s="822"/>
      <c r="L23" s="822"/>
      <c r="M23" s="822"/>
      <c r="N23" s="822"/>
      <c r="O23" s="547"/>
      <c r="P23" s="906">
        <v>4</v>
      </c>
      <c r="Q23" s="907"/>
      <c r="R23" s="908">
        <v>5</v>
      </c>
      <c r="S23" s="1">
        <v>2.2222222222222223</v>
      </c>
    </row>
    <row r="24" spans="1:19" ht="12.95" customHeight="1">
      <c r="A24" s="828">
        <v>16</v>
      </c>
      <c r="B24" s="552" t="s">
        <v>69</v>
      </c>
      <c r="C24" s="896">
        <v>82.399402127489253</v>
      </c>
      <c r="D24" s="897">
        <v>4</v>
      </c>
      <c r="E24" s="898">
        <v>53.410721000000002</v>
      </c>
      <c r="F24" s="897"/>
      <c r="G24" s="897"/>
      <c r="H24" s="822"/>
      <c r="I24" s="822"/>
      <c r="J24" s="822"/>
      <c r="K24" s="822"/>
      <c r="L24" s="822"/>
      <c r="M24" s="822"/>
      <c r="N24" s="822"/>
      <c r="O24" s="547"/>
      <c r="P24" s="906">
        <v>3</v>
      </c>
      <c r="Q24" s="907"/>
      <c r="R24" s="908">
        <v>3</v>
      </c>
      <c r="S24" s="1">
        <v>1</v>
      </c>
    </row>
    <row r="25" spans="1:19" ht="12.95" customHeight="1">
      <c r="A25" s="828">
        <v>17</v>
      </c>
      <c r="B25" s="552" t="s">
        <v>70</v>
      </c>
      <c r="C25" s="896">
        <v>62.290325907080529</v>
      </c>
      <c r="D25" s="897">
        <v>23</v>
      </c>
      <c r="E25" s="898">
        <v>53.059711</v>
      </c>
      <c r="F25" s="897"/>
      <c r="G25" s="897"/>
      <c r="H25" s="822"/>
      <c r="I25" s="822"/>
      <c r="J25" s="822"/>
      <c r="K25" s="822"/>
      <c r="L25" s="822"/>
      <c r="M25" s="822"/>
      <c r="N25" s="822"/>
      <c r="O25" s="547"/>
      <c r="P25" s="906">
        <v>5</v>
      </c>
      <c r="Q25" s="907"/>
      <c r="R25" s="908">
        <v>4</v>
      </c>
      <c r="S25" s="1">
        <v>2.2222222222222223</v>
      </c>
    </row>
    <row r="26" spans="1:19" ht="12.95" customHeight="1">
      <c r="A26" s="828">
        <v>18</v>
      </c>
      <c r="B26" s="552" t="s">
        <v>73</v>
      </c>
      <c r="C26" s="896">
        <v>88.515782726840229</v>
      </c>
      <c r="D26" s="897">
        <v>2</v>
      </c>
      <c r="E26" s="898">
        <v>55.532207</v>
      </c>
      <c r="F26" s="897"/>
      <c r="G26" s="897"/>
      <c r="H26" s="822"/>
      <c r="I26" s="822"/>
      <c r="J26" s="822"/>
      <c r="K26" s="822"/>
      <c r="L26" s="822"/>
      <c r="M26" s="822"/>
      <c r="N26" s="822"/>
      <c r="O26" s="547"/>
      <c r="P26" s="906">
        <v>4</v>
      </c>
      <c r="Q26" s="907"/>
      <c r="R26" s="908">
        <v>3</v>
      </c>
      <c r="S26" s="1">
        <v>1.3333333333333333</v>
      </c>
    </row>
    <row r="27" spans="1:19" ht="12.95" customHeight="1">
      <c r="A27" s="828">
        <v>19</v>
      </c>
      <c r="B27" s="552" t="s">
        <v>75</v>
      </c>
      <c r="C27" s="896">
        <v>65.566676795782655</v>
      </c>
      <c r="D27" s="897">
        <v>21</v>
      </c>
      <c r="E27" s="898">
        <v>51.712882999999998</v>
      </c>
      <c r="F27" s="897"/>
      <c r="G27" s="897"/>
      <c r="H27" s="822"/>
      <c r="I27" s="822"/>
      <c r="J27" s="822"/>
      <c r="K27" s="822"/>
      <c r="L27" s="822"/>
      <c r="M27" s="822"/>
      <c r="N27" s="822"/>
      <c r="O27" s="547"/>
      <c r="P27" s="906">
        <v>4</v>
      </c>
      <c r="Q27" s="907"/>
      <c r="R27" s="908">
        <v>3</v>
      </c>
      <c r="S27" s="1">
        <v>1.3333333333333333</v>
      </c>
    </row>
    <row r="28" spans="1:19" ht="12.95" customHeight="1">
      <c r="A28" s="828">
        <v>20</v>
      </c>
      <c r="B28" s="552" t="s">
        <v>77</v>
      </c>
      <c r="C28" s="896">
        <v>75.819391149587418</v>
      </c>
      <c r="D28" s="897">
        <v>9</v>
      </c>
      <c r="E28" s="898">
        <v>52.648601999999997</v>
      </c>
      <c r="F28" s="897"/>
      <c r="G28" s="897"/>
      <c r="H28" s="822"/>
      <c r="I28" s="822"/>
      <c r="J28" s="822"/>
      <c r="K28" s="822"/>
      <c r="L28" s="822"/>
      <c r="M28" s="822"/>
      <c r="N28" s="822"/>
      <c r="O28" s="547"/>
      <c r="P28" s="906">
        <v>5</v>
      </c>
      <c r="Q28" s="907"/>
      <c r="R28" s="908">
        <v>4</v>
      </c>
      <c r="S28" s="1">
        <v>2.2222222222222223</v>
      </c>
    </row>
    <row r="29" spans="1:19" ht="12.95" customHeight="1">
      <c r="A29" s="828">
        <v>21</v>
      </c>
      <c r="B29" s="552" t="s">
        <v>80</v>
      </c>
      <c r="C29" s="896">
        <v>45.849139371887354</v>
      </c>
      <c r="D29" s="897">
        <v>31</v>
      </c>
      <c r="E29" s="898">
        <v>47.483871000000001</v>
      </c>
      <c r="F29" s="897"/>
      <c r="G29" s="897"/>
      <c r="H29" s="822"/>
      <c r="I29" s="822"/>
      <c r="J29" s="822"/>
      <c r="K29" s="822"/>
      <c r="L29" s="822"/>
      <c r="M29" s="822"/>
      <c r="N29" s="822"/>
      <c r="O29" s="547"/>
      <c r="P29" s="906">
        <v>8</v>
      </c>
      <c r="Q29" s="907"/>
      <c r="R29" s="908">
        <v>7</v>
      </c>
      <c r="S29" s="1">
        <v>6.2222222222222223</v>
      </c>
    </row>
    <row r="30" spans="1:19" ht="12.95" customHeight="1">
      <c r="A30" s="828">
        <v>22</v>
      </c>
      <c r="B30" s="552" t="s">
        <v>84</v>
      </c>
      <c r="C30" s="896">
        <v>101.86678149599854</v>
      </c>
      <c r="D30" s="897">
        <v>1</v>
      </c>
      <c r="E30" s="898">
        <v>59.391494999999999</v>
      </c>
      <c r="F30" s="897"/>
      <c r="G30" s="897"/>
      <c r="H30" s="822"/>
      <c r="I30" s="822"/>
      <c r="J30" s="822"/>
      <c r="K30" s="822"/>
      <c r="L30" s="822"/>
      <c r="M30" s="822"/>
      <c r="N30" s="822"/>
      <c r="O30" s="547"/>
      <c r="P30" s="906">
        <v>3</v>
      </c>
      <c r="Q30" s="907"/>
      <c r="R30" s="908">
        <v>2</v>
      </c>
      <c r="S30" s="1">
        <v>0.66666666666666663</v>
      </c>
    </row>
    <row r="31" spans="1:19" ht="12.95" customHeight="1">
      <c r="A31" s="828">
        <v>23</v>
      </c>
      <c r="B31" s="552" t="s">
        <v>86</v>
      </c>
      <c r="C31" s="896">
        <v>74.906083233198331</v>
      </c>
      <c r="D31" s="897">
        <v>10</v>
      </c>
      <c r="E31" s="898">
        <v>54.417088</v>
      </c>
      <c r="F31" s="897"/>
      <c r="G31" s="897"/>
      <c r="H31" s="822"/>
      <c r="I31" s="822"/>
      <c r="J31" s="822"/>
      <c r="K31" s="822"/>
      <c r="L31" s="822"/>
      <c r="M31" s="822"/>
      <c r="N31" s="822"/>
      <c r="O31" s="547"/>
      <c r="P31" s="906">
        <v>4</v>
      </c>
      <c r="Q31" s="907"/>
      <c r="R31" s="908">
        <v>3</v>
      </c>
      <c r="S31" s="1">
        <v>1.3333333333333333</v>
      </c>
    </row>
    <row r="32" spans="1:19" ht="12.95" customHeight="1">
      <c r="A32" s="828">
        <v>24</v>
      </c>
      <c r="B32" s="552" t="s">
        <v>88</v>
      </c>
      <c r="C32" s="896">
        <v>57.631384325733279</v>
      </c>
      <c r="D32" s="897">
        <v>26</v>
      </c>
      <c r="E32" s="898">
        <v>52.154288999999999</v>
      </c>
      <c r="F32" s="897"/>
      <c r="G32" s="897"/>
      <c r="H32" s="822"/>
      <c r="I32" s="822"/>
      <c r="J32" s="822"/>
      <c r="K32" s="822"/>
      <c r="L32" s="822"/>
      <c r="M32" s="822"/>
      <c r="N32" s="822"/>
      <c r="O32" s="547"/>
      <c r="P32" s="906">
        <v>5</v>
      </c>
      <c r="Q32" s="907"/>
      <c r="R32" s="908">
        <v>6</v>
      </c>
      <c r="S32" s="1">
        <v>3.3333333333333335</v>
      </c>
    </row>
    <row r="33" spans="1:19" ht="12.95" customHeight="1">
      <c r="A33" s="828">
        <v>25</v>
      </c>
      <c r="B33" s="552" t="s">
        <v>91</v>
      </c>
      <c r="C33" s="896">
        <v>49.677823380455635</v>
      </c>
      <c r="D33" s="897">
        <v>30</v>
      </c>
      <c r="E33" s="898">
        <v>45.983307000000003</v>
      </c>
      <c r="F33" s="897"/>
      <c r="G33" s="897"/>
      <c r="H33" s="822"/>
      <c r="I33" s="822"/>
      <c r="J33" s="822"/>
      <c r="K33" s="822"/>
      <c r="L33" s="822"/>
      <c r="M33" s="822"/>
      <c r="N33" s="822"/>
      <c r="O33" s="547"/>
      <c r="P33" s="906">
        <v>4</v>
      </c>
      <c r="Q33" s="907"/>
      <c r="R33" s="908">
        <v>5</v>
      </c>
      <c r="S33" s="1">
        <v>2.2222222222222223</v>
      </c>
    </row>
    <row r="34" spans="1:19" ht="12.95" customHeight="1">
      <c r="A34" s="828">
        <v>26</v>
      </c>
      <c r="B34" s="552" t="s">
        <v>93</v>
      </c>
      <c r="C34" s="896">
        <v>37.549380316763013</v>
      </c>
      <c r="D34" s="897">
        <v>33</v>
      </c>
      <c r="E34" s="898" t="s">
        <v>737</v>
      </c>
      <c r="F34" s="897"/>
      <c r="G34" s="897"/>
      <c r="H34" s="822"/>
      <c r="I34" s="822"/>
      <c r="J34" s="822"/>
      <c r="K34" s="822"/>
      <c r="L34" s="822"/>
      <c r="M34" s="822"/>
      <c r="N34" s="822"/>
      <c r="O34" s="547"/>
      <c r="P34" s="906">
        <v>6</v>
      </c>
      <c r="Q34" s="907"/>
      <c r="R34" s="908">
        <v>7</v>
      </c>
      <c r="S34" s="1">
        <v>4.666666666666667</v>
      </c>
    </row>
    <row r="35" spans="1:19" ht="12.95" customHeight="1">
      <c r="A35" s="828">
        <v>27</v>
      </c>
      <c r="B35" s="552" t="s">
        <v>95</v>
      </c>
      <c r="C35" s="896">
        <v>43.448962422926328</v>
      </c>
      <c r="D35" s="897">
        <v>32</v>
      </c>
      <c r="E35" s="898">
        <v>47.594920999999999</v>
      </c>
      <c r="F35" s="897"/>
      <c r="G35" s="897"/>
      <c r="H35" s="822"/>
      <c r="I35" s="822"/>
      <c r="J35" s="822"/>
      <c r="K35" s="822"/>
      <c r="L35" s="822"/>
      <c r="M35" s="822"/>
      <c r="N35" s="822"/>
      <c r="O35" s="547"/>
      <c r="P35" s="906">
        <v>7</v>
      </c>
      <c r="Q35" s="907"/>
      <c r="R35" s="908">
        <v>8</v>
      </c>
      <c r="S35" s="1">
        <v>6.2222222222222223</v>
      </c>
    </row>
    <row r="36" spans="1:19" ht="12.95" customHeight="1">
      <c r="A36" s="828">
        <v>28</v>
      </c>
      <c r="B36" s="552" t="s">
        <v>96</v>
      </c>
      <c r="C36" s="896">
        <v>81.424590897190541</v>
      </c>
      <c r="D36" s="897">
        <v>5</v>
      </c>
      <c r="E36" s="898">
        <v>53.804901000000001</v>
      </c>
      <c r="F36" s="897"/>
      <c r="G36" s="897"/>
      <c r="H36" s="822"/>
      <c r="I36" s="822"/>
      <c r="J36" s="822"/>
      <c r="K36" s="822"/>
      <c r="L36" s="822"/>
      <c r="M36" s="822"/>
      <c r="N36" s="822"/>
      <c r="O36" s="547"/>
      <c r="P36" s="906">
        <v>4</v>
      </c>
      <c r="Q36" s="907"/>
      <c r="R36" s="908">
        <v>3</v>
      </c>
      <c r="S36" s="1">
        <v>1.3333333333333333</v>
      </c>
    </row>
    <row r="37" spans="1:19" ht="12.95" customHeight="1">
      <c r="A37" s="828">
        <v>29</v>
      </c>
      <c r="B37" s="552" t="s">
        <v>99</v>
      </c>
      <c r="C37" s="896">
        <v>76.52564636130316</v>
      </c>
      <c r="D37" s="897">
        <v>7</v>
      </c>
      <c r="E37" s="898">
        <v>50.997421000000003</v>
      </c>
      <c r="F37" s="897"/>
      <c r="G37" s="897"/>
      <c r="H37" s="822"/>
      <c r="I37" s="822"/>
      <c r="J37" s="822"/>
      <c r="K37" s="822"/>
      <c r="L37" s="822"/>
      <c r="M37" s="822"/>
      <c r="N37" s="822"/>
      <c r="O37" s="547"/>
      <c r="P37" s="906">
        <v>5</v>
      </c>
      <c r="Q37" s="907"/>
      <c r="R37" s="908">
        <v>5</v>
      </c>
      <c r="S37" s="1">
        <v>2.7777777777777777</v>
      </c>
    </row>
    <row r="38" spans="1:19" ht="12.95" customHeight="1">
      <c r="A38" s="828">
        <v>30</v>
      </c>
      <c r="B38" s="552" t="s">
        <v>101</v>
      </c>
      <c r="C38" s="896">
        <v>71.997342328887555</v>
      </c>
      <c r="D38" s="897">
        <v>12</v>
      </c>
      <c r="E38" s="898">
        <v>57.132221000000001</v>
      </c>
      <c r="F38" s="897"/>
      <c r="G38" s="897"/>
      <c r="H38" s="822"/>
      <c r="I38" s="822"/>
      <c r="J38" s="822"/>
      <c r="K38" s="822"/>
      <c r="L38" s="822"/>
      <c r="M38" s="822"/>
      <c r="N38" s="822"/>
      <c r="O38" s="547"/>
      <c r="P38" s="906">
        <v>6</v>
      </c>
      <c r="Q38" s="907"/>
      <c r="R38" s="908">
        <v>5</v>
      </c>
      <c r="S38" s="1">
        <v>3.3333333333333335</v>
      </c>
    </row>
    <row r="39" spans="1:19" ht="12.95" customHeight="1">
      <c r="A39" s="828">
        <v>31</v>
      </c>
      <c r="B39" s="552" t="s">
        <v>103</v>
      </c>
      <c r="C39" s="896">
        <v>59.497044453522427</v>
      </c>
      <c r="D39" s="897">
        <v>24</v>
      </c>
      <c r="E39" s="898">
        <v>53.187626000000002</v>
      </c>
      <c r="F39" s="897"/>
      <c r="G39" s="897"/>
      <c r="H39" s="822"/>
      <c r="I39" s="822"/>
      <c r="J39" s="822"/>
      <c r="K39" s="822"/>
      <c r="L39" s="822"/>
      <c r="M39" s="822"/>
      <c r="N39" s="822"/>
      <c r="O39" s="547"/>
      <c r="P39" s="906">
        <v>6</v>
      </c>
      <c r="Q39" s="907"/>
      <c r="R39" s="908">
        <v>6</v>
      </c>
      <c r="S39" s="1">
        <v>4</v>
      </c>
    </row>
    <row r="40" spans="1:19" ht="12.95" customHeight="1">
      <c r="A40" s="828">
        <v>32</v>
      </c>
      <c r="B40" s="552" t="s">
        <v>105</v>
      </c>
      <c r="C40" s="896">
        <v>65.225134297038466</v>
      </c>
      <c r="D40" s="897">
        <v>22</v>
      </c>
      <c r="E40" s="898">
        <v>39.960586999999997</v>
      </c>
      <c r="F40" s="897"/>
      <c r="G40" s="897"/>
      <c r="H40" s="822"/>
      <c r="I40" s="822"/>
      <c r="J40" s="822"/>
      <c r="K40" s="822"/>
      <c r="L40" s="822"/>
      <c r="M40" s="822"/>
      <c r="N40" s="822"/>
      <c r="O40" s="547"/>
      <c r="P40" s="906">
        <v>6</v>
      </c>
      <c r="Q40" s="907"/>
      <c r="R40" s="908">
        <v>5</v>
      </c>
      <c r="S40" s="1">
        <v>3.3333333333333335</v>
      </c>
    </row>
    <row r="41" spans="1:19" s="11" customFormat="1" ht="12.95" customHeight="1">
      <c r="A41" s="830">
        <v>33</v>
      </c>
      <c r="B41" s="831" t="s">
        <v>108</v>
      </c>
      <c r="C41" s="902">
        <v>76.426752171077652</v>
      </c>
      <c r="D41" s="903">
        <v>8</v>
      </c>
      <c r="E41" s="904">
        <v>51.030631999999997</v>
      </c>
      <c r="F41" s="903"/>
      <c r="G41" s="903"/>
      <c r="H41" s="835"/>
      <c r="I41" s="835"/>
      <c r="J41" s="835"/>
      <c r="K41" s="835"/>
      <c r="L41" s="835"/>
      <c r="M41" s="835"/>
      <c r="N41" s="835"/>
      <c r="O41" s="831"/>
      <c r="P41" s="909">
        <v>6</v>
      </c>
      <c r="Q41" s="910"/>
      <c r="R41" s="911">
        <v>5</v>
      </c>
      <c r="S41" s="11">
        <v>3.3333333333333335</v>
      </c>
    </row>
    <row r="42" spans="1:19">
      <c r="A42" s="11" t="s">
        <v>34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</row>
    <row r="44" spans="1:19">
      <c r="A44" s="1" t="s">
        <v>263</v>
      </c>
    </row>
  </sheetData>
  <mergeCells count="2">
    <mergeCell ref="C2:E2"/>
    <mergeCell ref="N5:O5"/>
  </mergeCells>
  <printOptions horizontalCentered="1" gridLinesSet="0"/>
  <pageMargins left="0.5" right="0.5" top="1.1000000000000001" bottom="0.25" header="0.25" footer="0.5"/>
  <pageSetup scale="76" orientation="landscape" horizontalDpi="4294967292" r:id="rId1"/>
  <headerFooter alignWithMargins="0">
    <oddHeader>&amp;C2013-2014 UNIFORM SOUTHERN SOFT RED WINTER WHEAT NURSERY
DATA SHEET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pane ySplit="1" topLeftCell="A12" activePane="bottomLeft" state="frozen"/>
      <selection pane="bottomLeft" activeCell="E35" sqref="E35:E37"/>
    </sheetView>
  </sheetViews>
  <sheetFormatPr defaultColWidth="8.85546875" defaultRowHeight="15"/>
  <cols>
    <col min="1" max="1" width="4.7109375" style="875" customWidth="1"/>
    <col min="2" max="2" width="18.7109375" style="889" customWidth="1"/>
    <col min="3" max="3" width="8.140625" style="876" customWidth="1"/>
    <col min="4" max="4" width="7" style="877" customWidth="1"/>
    <col min="5" max="5" width="7.7109375" style="877" customWidth="1"/>
    <col min="6" max="6" width="8.28515625" style="877" customWidth="1"/>
    <col min="7" max="7" width="8" style="877" customWidth="1"/>
    <col min="8" max="8" width="7.5703125" style="877" customWidth="1"/>
    <col min="9" max="9" width="8.5703125" style="877" customWidth="1"/>
    <col min="10" max="10" width="6.140625" style="877" customWidth="1"/>
    <col min="11" max="15" width="8.85546875" style="877"/>
    <col min="16" max="16384" width="8.85546875" style="878"/>
  </cols>
  <sheetData>
    <row r="1" spans="1:10" ht="60.75" thickBot="1">
      <c r="A1" s="871" t="s">
        <v>720</v>
      </c>
      <c r="B1" s="871" t="s">
        <v>369</v>
      </c>
      <c r="C1" s="871" t="s">
        <v>721</v>
      </c>
      <c r="D1" s="872" t="s">
        <v>722</v>
      </c>
      <c r="E1" s="872" t="s">
        <v>723</v>
      </c>
      <c r="F1" s="872" t="s">
        <v>724</v>
      </c>
      <c r="G1" s="872" t="s">
        <v>725</v>
      </c>
      <c r="H1" s="872" t="s">
        <v>165</v>
      </c>
      <c r="I1" s="872" t="s">
        <v>168</v>
      </c>
      <c r="J1" s="872" t="s">
        <v>726</v>
      </c>
    </row>
    <row r="2" spans="1:10">
      <c r="A2" s="875">
        <v>1</v>
      </c>
      <c r="B2" s="889" t="s">
        <v>0</v>
      </c>
      <c r="C2" s="875">
        <v>20</v>
      </c>
      <c r="D2" s="877">
        <v>81.754999999999995</v>
      </c>
      <c r="E2" s="877">
        <v>59.4</v>
      </c>
      <c r="F2" s="877">
        <v>129</v>
      </c>
      <c r="G2" s="877">
        <v>33.5</v>
      </c>
      <c r="H2" s="877">
        <v>1</v>
      </c>
      <c r="I2" s="877">
        <v>0</v>
      </c>
      <c r="J2" s="877">
        <v>0</v>
      </c>
    </row>
    <row r="3" spans="1:10">
      <c r="A3" s="875">
        <v>2</v>
      </c>
      <c r="B3" s="889" t="s">
        <v>30</v>
      </c>
      <c r="C3" s="875">
        <v>15</v>
      </c>
      <c r="D3" s="877">
        <v>84.394999999999996</v>
      </c>
      <c r="E3" s="877">
        <v>58.75</v>
      </c>
      <c r="F3" s="877">
        <v>129.5</v>
      </c>
      <c r="G3" s="877">
        <v>31</v>
      </c>
      <c r="H3" s="877">
        <v>1</v>
      </c>
      <c r="I3" s="877">
        <v>0</v>
      </c>
      <c r="J3" s="877">
        <v>1.5</v>
      </c>
    </row>
    <row r="4" spans="1:10">
      <c r="A4" s="875">
        <v>3</v>
      </c>
      <c r="B4" s="889" t="s">
        <v>35</v>
      </c>
      <c r="C4" s="875">
        <v>27</v>
      </c>
      <c r="D4" s="877">
        <v>79.025000000000006</v>
      </c>
      <c r="E4" s="877">
        <v>59.8</v>
      </c>
      <c r="F4" s="877">
        <v>127</v>
      </c>
      <c r="G4" s="877">
        <v>32.5</v>
      </c>
      <c r="H4" s="877">
        <v>0.5</v>
      </c>
      <c r="I4" s="877">
        <v>0</v>
      </c>
      <c r="J4" s="877">
        <v>2</v>
      </c>
    </row>
    <row r="5" spans="1:10">
      <c r="A5" s="875">
        <v>4</v>
      </c>
      <c r="B5" s="889" t="s">
        <v>49</v>
      </c>
      <c r="C5" s="875">
        <v>14</v>
      </c>
      <c r="D5" s="877">
        <v>84.87</v>
      </c>
      <c r="E5" s="877">
        <v>60.25</v>
      </c>
      <c r="F5" s="877">
        <v>126</v>
      </c>
      <c r="G5" s="877">
        <v>33.5</v>
      </c>
      <c r="H5" s="877">
        <v>1</v>
      </c>
      <c r="I5" s="877">
        <v>0</v>
      </c>
      <c r="J5" s="877">
        <v>0</v>
      </c>
    </row>
    <row r="6" spans="1:10">
      <c r="A6" s="875">
        <v>5</v>
      </c>
      <c r="B6" s="889" t="s">
        <v>39</v>
      </c>
      <c r="C6" s="875">
        <v>9</v>
      </c>
      <c r="D6" s="877">
        <v>87.18</v>
      </c>
      <c r="E6" s="877">
        <v>57.65</v>
      </c>
      <c r="F6" s="877">
        <v>127</v>
      </c>
      <c r="G6" s="877">
        <v>34</v>
      </c>
      <c r="H6" s="877">
        <v>1.5</v>
      </c>
      <c r="I6" s="877">
        <v>0</v>
      </c>
      <c r="J6" s="877">
        <v>3</v>
      </c>
    </row>
    <row r="7" spans="1:10">
      <c r="A7" s="875">
        <v>6</v>
      </c>
      <c r="B7" s="889" t="s">
        <v>41</v>
      </c>
      <c r="C7" s="875">
        <v>16</v>
      </c>
      <c r="D7" s="877">
        <v>83.674999999999997</v>
      </c>
      <c r="E7" s="877">
        <v>59.75</v>
      </c>
      <c r="F7" s="877">
        <v>127</v>
      </c>
      <c r="G7" s="877">
        <v>32.5</v>
      </c>
      <c r="H7" s="877">
        <v>0</v>
      </c>
      <c r="I7" s="877">
        <v>0</v>
      </c>
      <c r="J7" s="877">
        <v>0.5</v>
      </c>
    </row>
    <row r="8" spans="1:10">
      <c r="A8" s="875">
        <v>7</v>
      </c>
      <c r="B8" s="889" t="s">
        <v>44</v>
      </c>
      <c r="C8" s="875">
        <v>24</v>
      </c>
      <c r="D8" s="877">
        <v>79.965000000000003</v>
      </c>
      <c r="E8" s="877">
        <v>59.5</v>
      </c>
      <c r="F8" s="877">
        <v>128</v>
      </c>
      <c r="G8" s="877">
        <v>33</v>
      </c>
      <c r="H8" s="877">
        <v>0</v>
      </c>
      <c r="I8" s="877">
        <v>0</v>
      </c>
      <c r="J8" s="877">
        <v>0</v>
      </c>
    </row>
    <row r="9" spans="1:10">
      <c r="A9" s="875">
        <v>8</v>
      </c>
      <c r="B9" s="889" t="s">
        <v>46</v>
      </c>
      <c r="C9" s="875">
        <v>6</v>
      </c>
      <c r="D9" s="877">
        <v>88.234999999999999</v>
      </c>
      <c r="E9" s="877">
        <v>58.45</v>
      </c>
      <c r="F9" s="877">
        <v>129</v>
      </c>
      <c r="G9" s="877">
        <v>33.5</v>
      </c>
      <c r="H9" s="877">
        <v>0.5</v>
      </c>
      <c r="I9" s="877">
        <v>0</v>
      </c>
      <c r="J9" s="877">
        <v>3</v>
      </c>
    </row>
    <row r="10" spans="1:10">
      <c r="A10" s="875">
        <v>9</v>
      </c>
      <c r="B10" s="889" t="s">
        <v>52</v>
      </c>
      <c r="C10" s="875">
        <v>17</v>
      </c>
      <c r="D10" s="877">
        <v>83.41</v>
      </c>
      <c r="E10" s="877">
        <v>58.85</v>
      </c>
      <c r="F10" s="877">
        <v>130</v>
      </c>
      <c r="G10" s="877">
        <v>31</v>
      </c>
      <c r="H10" s="877">
        <v>1</v>
      </c>
      <c r="I10" s="877">
        <v>0</v>
      </c>
      <c r="J10" s="877">
        <v>0</v>
      </c>
    </row>
    <row r="11" spans="1:10">
      <c r="A11" s="875">
        <v>10</v>
      </c>
      <c r="B11" s="889" t="s">
        <v>56</v>
      </c>
      <c r="C11" s="875">
        <v>28</v>
      </c>
      <c r="D11" s="877">
        <v>75.5</v>
      </c>
      <c r="E11" s="877">
        <v>59.4</v>
      </c>
      <c r="F11" s="877">
        <v>128.5</v>
      </c>
      <c r="G11" s="877">
        <v>32</v>
      </c>
      <c r="H11" s="877">
        <v>0.5</v>
      </c>
      <c r="I11" s="877">
        <v>0</v>
      </c>
      <c r="J11" s="877">
        <v>0.5</v>
      </c>
    </row>
    <row r="12" spans="1:10">
      <c r="A12" s="875">
        <v>11</v>
      </c>
      <c r="B12" s="889" t="s">
        <v>58</v>
      </c>
      <c r="C12" s="875">
        <v>1</v>
      </c>
      <c r="D12" s="877">
        <v>91.02</v>
      </c>
      <c r="E12" s="877">
        <v>58.35</v>
      </c>
      <c r="F12" s="877">
        <v>129.5</v>
      </c>
      <c r="G12" s="877">
        <v>31.5</v>
      </c>
      <c r="H12" s="877">
        <v>1</v>
      </c>
      <c r="I12" s="877">
        <v>0</v>
      </c>
      <c r="J12" s="877">
        <v>0</v>
      </c>
    </row>
    <row r="13" spans="1:10">
      <c r="A13" s="875">
        <v>12</v>
      </c>
      <c r="B13" s="889" t="s">
        <v>60</v>
      </c>
      <c r="C13" s="875">
        <v>11</v>
      </c>
      <c r="D13" s="877">
        <v>85.56</v>
      </c>
      <c r="E13" s="877">
        <v>59.9</v>
      </c>
      <c r="F13" s="877">
        <v>127.5</v>
      </c>
      <c r="G13" s="877">
        <v>32.5</v>
      </c>
      <c r="H13" s="877">
        <v>2</v>
      </c>
      <c r="I13" s="877">
        <v>0</v>
      </c>
      <c r="J13" s="877">
        <v>0.5</v>
      </c>
    </row>
    <row r="14" spans="1:10">
      <c r="A14" s="875">
        <v>13</v>
      </c>
      <c r="B14" s="889" t="s">
        <v>62</v>
      </c>
      <c r="C14" s="875">
        <v>10</v>
      </c>
      <c r="D14" s="877">
        <v>86.765000000000001</v>
      </c>
      <c r="E14" s="877">
        <v>60.6</v>
      </c>
      <c r="F14" s="877">
        <v>127</v>
      </c>
      <c r="G14" s="877">
        <v>34</v>
      </c>
      <c r="H14" s="877">
        <v>0</v>
      </c>
      <c r="I14" s="877">
        <v>0</v>
      </c>
      <c r="J14" s="877">
        <v>0</v>
      </c>
    </row>
    <row r="15" spans="1:10">
      <c r="A15" s="875">
        <v>14</v>
      </c>
      <c r="B15" s="889" t="s">
        <v>65</v>
      </c>
      <c r="C15" s="875">
        <v>2</v>
      </c>
      <c r="D15" s="877">
        <v>90.765000000000001</v>
      </c>
      <c r="E15" s="877">
        <v>58.45</v>
      </c>
      <c r="F15" s="877">
        <v>129</v>
      </c>
      <c r="G15" s="877">
        <v>32.5</v>
      </c>
      <c r="H15" s="877">
        <v>0.5</v>
      </c>
      <c r="I15" s="877">
        <v>0</v>
      </c>
      <c r="J15" s="877">
        <v>0</v>
      </c>
    </row>
    <row r="16" spans="1:10">
      <c r="A16" s="875">
        <v>15</v>
      </c>
      <c r="B16" s="889" t="s">
        <v>67</v>
      </c>
      <c r="C16" s="875">
        <v>5</v>
      </c>
      <c r="D16" s="877">
        <v>88.635000000000005</v>
      </c>
      <c r="E16" s="877">
        <v>60.3</v>
      </c>
      <c r="F16" s="877">
        <v>127</v>
      </c>
      <c r="G16" s="877">
        <v>32</v>
      </c>
      <c r="H16" s="877">
        <v>0</v>
      </c>
      <c r="I16" s="877">
        <v>0</v>
      </c>
      <c r="J16" s="877">
        <v>0</v>
      </c>
    </row>
    <row r="17" spans="1:10">
      <c r="A17" s="875">
        <v>16</v>
      </c>
      <c r="B17" s="889" t="s">
        <v>69</v>
      </c>
      <c r="C17" s="875">
        <v>12</v>
      </c>
      <c r="D17" s="877">
        <v>85.53</v>
      </c>
      <c r="E17" s="877">
        <v>57.65</v>
      </c>
      <c r="F17" s="877">
        <v>128.5</v>
      </c>
      <c r="G17" s="877">
        <v>32</v>
      </c>
      <c r="H17" s="877">
        <v>0.5</v>
      </c>
      <c r="I17" s="877">
        <v>0</v>
      </c>
      <c r="J17" s="877">
        <v>0</v>
      </c>
    </row>
    <row r="18" spans="1:10">
      <c r="A18" s="875">
        <v>17</v>
      </c>
      <c r="B18" s="889" t="s">
        <v>70</v>
      </c>
      <c r="C18" s="875">
        <v>21</v>
      </c>
      <c r="D18" s="877">
        <v>81.525000000000006</v>
      </c>
      <c r="E18" s="877">
        <v>57.3</v>
      </c>
      <c r="F18" s="877">
        <v>129</v>
      </c>
      <c r="G18" s="877">
        <v>31</v>
      </c>
      <c r="H18" s="877">
        <v>1</v>
      </c>
      <c r="I18" s="877">
        <v>0</v>
      </c>
      <c r="J18" s="877">
        <v>0</v>
      </c>
    </row>
    <row r="19" spans="1:10">
      <c r="A19" s="875">
        <v>18</v>
      </c>
      <c r="B19" s="889" t="s">
        <v>73</v>
      </c>
      <c r="C19" s="875">
        <v>3</v>
      </c>
      <c r="D19" s="877">
        <v>90.12</v>
      </c>
      <c r="E19" s="877">
        <v>59.15</v>
      </c>
      <c r="F19" s="877">
        <v>129</v>
      </c>
      <c r="G19" s="877">
        <v>32.5</v>
      </c>
      <c r="H19" s="877">
        <v>1</v>
      </c>
      <c r="I19" s="877">
        <v>0</v>
      </c>
      <c r="J19" s="877">
        <v>2</v>
      </c>
    </row>
    <row r="20" spans="1:10">
      <c r="A20" s="875">
        <v>19</v>
      </c>
      <c r="B20" s="889" t="s">
        <v>75</v>
      </c>
      <c r="C20" s="875">
        <v>19</v>
      </c>
      <c r="D20" s="877">
        <v>82.1</v>
      </c>
      <c r="E20" s="877">
        <v>58.4</v>
      </c>
      <c r="F20" s="877">
        <v>133</v>
      </c>
      <c r="G20" s="877">
        <v>37</v>
      </c>
      <c r="H20" s="877">
        <v>0</v>
      </c>
      <c r="I20" s="877">
        <v>0</v>
      </c>
      <c r="J20" s="877">
        <v>3.5</v>
      </c>
    </row>
    <row r="21" spans="1:10">
      <c r="A21" s="875">
        <v>20</v>
      </c>
      <c r="B21" s="889" t="s">
        <v>77</v>
      </c>
      <c r="C21" s="875">
        <v>30</v>
      </c>
      <c r="D21" s="877">
        <v>74.055000000000007</v>
      </c>
      <c r="E21" s="877">
        <v>58.4</v>
      </c>
      <c r="F21" s="877">
        <v>124</v>
      </c>
      <c r="G21" s="877">
        <v>31.5</v>
      </c>
      <c r="H21" s="877">
        <v>1</v>
      </c>
      <c r="I21" s="877">
        <v>5</v>
      </c>
      <c r="J21" s="877">
        <v>0</v>
      </c>
    </row>
    <row r="22" spans="1:10">
      <c r="A22" s="875">
        <v>21</v>
      </c>
      <c r="B22" s="889" t="s">
        <v>80</v>
      </c>
      <c r="C22" s="875">
        <v>18</v>
      </c>
      <c r="D22" s="877">
        <v>82.194999999999993</v>
      </c>
      <c r="E22" s="877">
        <v>57.9</v>
      </c>
      <c r="F22" s="877">
        <v>129</v>
      </c>
      <c r="G22" s="877">
        <v>30</v>
      </c>
      <c r="H22" s="877">
        <v>1</v>
      </c>
      <c r="I22" s="877">
        <v>0</v>
      </c>
      <c r="J22" s="877">
        <v>0.5</v>
      </c>
    </row>
    <row r="23" spans="1:10">
      <c r="A23" s="875">
        <v>22</v>
      </c>
      <c r="B23" s="889" t="s">
        <v>84</v>
      </c>
      <c r="C23" s="875">
        <v>13</v>
      </c>
      <c r="D23" s="877">
        <v>85.295000000000002</v>
      </c>
      <c r="E23" s="877">
        <v>60.7</v>
      </c>
      <c r="F23" s="877">
        <v>129</v>
      </c>
      <c r="G23" s="877">
        <v>33</v>
      </c>
      <c r="H23" s="877">
        <v>1</v>
      </c>
      <c r="I23" s="877">
        <v>0</v>
      </c>
      <c r="J23" s="877">
        <v>0</v>
      </c>
    </row>
    <row r="24" spans="1:10">
      <c r="A24" s="875">
        <v>23</v>
      </c>
      <c r="B24" s="889" t="s">
        <v>86</v>
      </c>
      <c r="C24" s="875">
        <v>29</v>
      </c>
      <c r="D24" s="877">
        <v>74.855000000000004</v>
      </c>
      <c r="E24" s="877">
        <v>58.95</v>
      </c>
      <c r="F24" s="877">
        <v>127.5</v>
      </c>
      <c r="G24" s="877">
        <v>34</v>
      </c>
      <c r="H24" s="877">
        <v>1</v>
      </c>
      <c r="I24" s="877">
        <v>0</v>
      </c>
      <c r="J24" s="877">
        <v>1</v>
      </c>
    </row>
    <row r="25" spans="1:10">
      <c r="A25" s="875">
        <v>24</v>
      </c>
      <c r="B25" s="889" t="s">
        <v>88</v>
      </c>
      <c r="C25" s="875">
        <v>4</v>
      </c>
      <c r="D25" s="877">
        <v>89.33</v>
      </c>
      <c r="E25" s="877">
        <v>60.5</v>
      </c>
      <c r="F25" s="877">
        <v>128</v>
      </c>
      <c r="G25" s="877">
        <v>32.5</v>
      </c>
      <c r="H25" s="877">
        <v>0</v>
      </c>
      <c r="I25" s="877">
        <v>0</v>
      </c>
      <c r="J25" s="877">
        <v>0</v>
      </c>
    </row>
    <row r="26" spans="1:10">
      <c r="A26" s="875">
        <v>25</v>
      </c>
      <c r="B26" s="889" t="s">
        <v>91</v>
      </c>
      <c r="C26" s="875">
        <v>22</v>
      </c>
      <c r="D26" s="877">
        <v>81.28</v>
      </c>
      <c r="E26" s="877">
        <v>58.1</v>
      </c>
      <c r="F26" s="877">
        <v>129.5</v>
      </c>
      <c r="G26" s="877">
        <v>32.5</v>
      </c>
      <c r="H26" s="877">
        <v>0</v>
      </c>
      <c r="I26" s="877">
        <v>0</v>
      </c>
      <c r="J26" s="877">
        <v>0</v>
      </c>
    </row>
    <row r="27" spans="1:10">
      <c r="A27" s="875">
        <v>26</v>
      </c>
      <c r="B27" s="889" t="s">
        <v>93</v>
      </c>
      <c r="C27" s="875">
        <v>26</v>
      </c>
      <c r="D27" s="877">
        <v>79.754999999999995</v>
      </c>
      <c r="E27" s="877">
        <v>59.2</v>
      </c>
      <c r="F27" s="877">
        <v>131</v>
      </c>
      <c r="G27" s="877">
        <v>31.5</v>
      </c>
      <c r="H27" s="877">
        <v>0.5</v>
      </c>
      <c r="I27" s="877">
        <v>0</v>
      </c>
      <c r="J27" s="877">
        <v>0</v>
      </c>
    </row>
    <row r="28" spans="1:10">
      <c r="A28" s="875">
        <v>27</v>
      </c>
      <c r="B28" s="889" t="s">
        <v>95</v>
      </c>
      <c r="C28" s="875">
        <v>23</v>
      </c>
      <c r="D28" s="877">
        <v>80.515000000000001</v>
      </c>
      <c r="E28" s="877">
        <v>60.05</v>
      </c>
      <c r="F28" s="877">
        <v>128</v>
      </c>
      <c r="G28" s="877">
        <v>33.5</v>
      </c>
      <c r="H28" s="877">
        <v>1</v>
      </c>
      <c r="I28" s="877">
        <v>0</v>
      </c>
      <c r="J28" s="877">
        <v>0</v>
      </c>
    </row>
    <row r="29" spans="1:10">
      <c r="A29" s="879">
        <v>28</v>
      </c>
      <c r="B29" s="890" t="s">
        <v>96</v>
      </c>
      <c r="C29" s="879">
        <v>33</v>
      </c>
      <c r="D29" s="881">
        <v>64.724999999999994</v>
      </c>
      <c r="E29" s="881">
        <v>57.8</v>
      </c>
      <c r="F29" s="881">
        <v>128.5</v>
      </c>
      <c r="G29" s="881">
        <v>30</v>
      </c>
      <c r="H29" s="881">
        <v>0.5</v>
      </c>
      <c r="I29" s="881">
        <v>0</v>
      </c>
      <c r="J29" s="881">
        <v>0</v>
      </c>
    </row>
    <row r="30" spans="1:10">
      <c r="A30" s="875">
        <v>29</v>
      </c>
      <c r="B30" s="889" t="s">
        <v>99</v>
      </c>
      <c r="C30" s="875">
        <v>25</v>
      </c>
      <c r="D30" s="877">
        <v>79.864999999999995</v>
      </c>
      <c r="E30" s="877">
        <v>57.85</v>
      </c>
      <c r="F30" s="877">
        <v>128.5</v>
      </c>
      <c r="G30" s="877">
        <v>36.5</v>
      </c>
      <c r="H30" s="877">
        <v>1</v>
      </c>
      <c r="I30" s="877">
        <v>1</v>
      </c>
      <c r="J30" s="877">
        <v>0.5</v>
      </c>
    </row>
    <row r="31" spans="1:10">
      <c r="A31" s="875">
        <v>30</v>
      </c>
      <c r="B31" s="889" t="s">
        <v>101</v>
      </c>
      <c r="C31" s="875">
        <v>31</v>
      </c>
      <c r="D31" s="877">
        <v>73.954999999999998</v>
      </c>
      <c r="E31" s="877">
        <v>58.9</v>
      </c>
      <c r="F31" s="877">
        <v>129</v>
      </c>
      <c r="G31" s="877">
        <v>34.5</v>
      </c>
      <c r="H31" s="877">
        <v>1</v>
      </c>
      <c r="I31" s="877">
        <v>0</v>
      </c>
      <c r="J31" s="877">
        <v>1.5</v>
      </c>
    </row>
    <row r="32" spans="1:10">
      <c r="A32" s="875">
        <v>31</v>
      </c>
      <c r="B32" s="889" t="s">
        <v>103</v>
      </c>
      <c r="C32" s="875">
        <v>32</v>
      </c>
      <c r="D32" s="877">
        <v>73.504999999999995</v>
      </c>
      <c r="E32" s="877">
        <v>59.6</v>
      </c>
      <c r="F32" s="877">
        <v>129.5</v>
      </c>
      <c r="G32" s="877">
        <v>31</v>
      </c>
      <c r="H32" s="877">
        <v>1</v>
      </c>
      <c r="I32" s="877">
        <v>0</v>
      </c>
      <c r="J32" s="877">
        <v>0</v>
      </c>
    </row>
    <row r="33" spans="1:15">
      <c r="A33" s="875">
        <v>32</v>
      </c>
      <c r="B33" s="889" t="s">
        <v>105</v>
      </c>
      <c r="C33" s="875">
        <v>8</v>
      </c>
      <c r="D33" s="877">
        <v>87.754999999999995</v>
      </c>
      <c r="E33" s="877">
        <v>58.4</v>
      </c>
      <c r="F33" s="877">
        <v>130</v>
      </c>
      <c r="G33" s="877">
        <v>31</v>
      </c>
      <c r="H33" s="877">
        <v>0.5</v>
      </c>
      <c r="I33" s="877">
        <v>0</v>
      </c>
      <c r="J33" s="877">
        <v>3</v>
      </c>
    </row>
    <row r="34" spans="1:15" ht="15.75" thickBot="1">
      <c r="A34" s="882">
        <v>33</v>
      </c>
      <c r="B34" s="891" t="s">
        <v>108</v>
      </c>
      <c r="C34" s="882">
        <v>7</v>
      </c>
      <c r="D34" s="884">
        <v>88.04</v>
      </c>
      <c r="E34" s="884">
        <v>56.85</v>
      </c>
      <c r="F34" s="884">
        <v>129.5</v>
      </c>
      <c r="G34" s="884">
        <v>32.5</v>
      </c>
      <c r="H34" s="884">
        <v>1</v>
      </c>
      <c r="I34" s="884">
        <v>0</v>
      </c>
      <c r="J34" s="884">
        <v>5</v>
      </c>
    </row>
    <row r="35" spans="1:15" s="888" customFormat="1">
      <c r="A35" s="885"/>
      <c r="B35" s="892" t="s">
        <v>306</v>
      </c>
      <c r="C35" s="886"/>
      <c r="D35" s="887">
        <v>101.8706</v>
      </c>
      <c r="E35" s="887">
        <v>60.924199999999999</v>
      </c>
      <c r="F35" s="887">
        <v>132.2576</v>
      </c>
      <c r="G35" s="887">
        <v>32.393900000000002</v>
      </c>
      <c r="H35" s="887">
        <v>1.9394</v>
      </c>
      <c r="I35" s="887">
        <v>0.98480000000000001</v>
      </c>
      <c r="J35" s="887">
        <v>3.0758000000000001</v>
      </c>
      <c r="K35" s="887"/>
      <c r="L35" s="887"/>
      <c r="M35" s="887"/>
      <c r="N35" s="887"/>
      <c r="O35" s="887"/>
    </row>
    <row r="36" spans="1:15" s="888" customFormat="1">
      <c r="A36" s="885"/>
      <c r="B36" s="892" t="s">
        <v>296</v>
      </c>
      <c r="C36" s="886"/>
      <c r="D36" s="887">
        <v>3.895</v>
      </c>
      <c r="E36" s="887">
        <v>0.56759999999999999</v>
      </c>
      <c r="F36" s="887">
        <v>0.28310000000000002</v>
      </c>
      <c r="G36" s="887">
        <v>2.7302</v>
      </c>
      <c r="H36" s="887">
        <v>49.950400000000002</v>
      </c>
      <c r="I36" s="887">
        <v>42.037599999999998</v>
      </c>
      <c r="J36" s="887">
        <v>36.391199999999998</v>
      </c>
      <c r="K36" s="887"/>
      <c r="L36" s="887"/>
      <c r="M36" s="887"/>
      <c r="N36" s="887"/>
      <c r="O36" s="887"/>
    </row>
    <row r="37" spans="1:15" s="888" customFormat="1">
      <c r="A37" s="885"/>
      <c r="B37" s="892" t="s">
        <v>239</v>
      </c>
      <c r="C37" s="886"/>
      <c r="D37" s="887">
        <v>6.7210999999999999</v>
      </c>
      <c r="E37" s="887">
        <v>0.58579999999999999</v>
      </c>
      <c r="F37" s="887">
        <v>0.6341</v>
      </c>
      <c r="G37" s="887">
        <v>1.4981</v>
      </c>
      <c r="H37" s="887">
        <v>1.6409</v>
      </c>
      <c r="I37" s="887">
        <v>0.70130000000000003</v>
      </c>
      <c r="J37" s="887">
        <v>1.8959999999999999</v>
      </c>
      <c r="K37" s="887"/>
      <c r="L37" s="887"/>
      <c r="M37" s="887"/>
      <c r="N37" s="887"/>
      <c r="O37" s="887"/>
    </row>
  </sheetData>
  <printOptions horizontalCentered="1" gridLines="1"/>
  <pageMargins left="0.25" right="0.25" top="0.5" bottom="0.25" header="0.25" footer="0"/>
  <pageSetup orientation="portrait" horizontalDpi="0" verticalDpi="0" r:id="rId1"/>
  <headerFooter>
    <oddHeader>&amp;C2013-14 Uniform Southern Analysis:  Warsaw, VA&amp;RPage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pane ySplit="1" topLeftCell="A17" activePane="bottomLeft" state="frozen"/>
      <selection pane="bottomLeft" activeCell="E35" sqref="E35:E37"/>
    </sheetView>
  </sheetViews>
  <sheetFormatPr defaultColWidth="8.85546875" defaultRowHeight="15"/>
  <cols>
    <col min="1" max="1" width="4.7109375" style="875" customWidth="1"/>
    <col min="2" max="2" width="18.7109375" style="876" customWidth="1"/>
    <col min="3" max="3" width="8.140625" style="876" customWidth="1"/>
    <col min="4" max="4" width="7" style="877" customWidth="1"/>
    <col min="5" max="5" width="7.7109375" style="877" customWidth="1"/>
    <col min="6" max="6" width="8.28515625" style="877" customWidth="1"/>
    <col min="7" max="7" width="8" style="877" customWidth="1"/>
    <col min="8" max="8" width="7.5703125" style="877" customWidth="1"/>
    <col min="9" max="9" width="8.5703125" style="877" customWidth="1"/>
    <col min="10" max="10" width="6.140625" style="877" customWidth="1"/>
    <col min="11" max="15" width="8.85546875" style="877"/>
    <col min="16" max="16384" width="8.85546875" style="878"/>
  </cols>
  <sheetData>
    <row r="1" spans="1:15" s="874" customFormat="1" ht="60.75" thickBot="1">
      <c r="A1" s="871" t="s">
        <v>720</v>
      </c>
      <c r="B1" s="871" t="s">
        <v>369</v>
      </c>
      <c r="C1" s="871" t="s">
        <v>721</v>
      </c>
      <c r="D1" s="872" t="s">
        <v>722</v>
      </c>
      <c r="E1" s="872" t="s">
        <v>723</v>
      </c>
      <c r="F1" s="872" t="s">
        <v>724</v>
      </c>
      <c r="G1" s="872" t="s">
        <v>725</v>
      </c>
      <c r="H1" s="872" t="s">
        <v>165</v>
      </c>
      <c r="I1" s="872" t="s">
        <v>168</v>
      </c>
      <c r="J1" s="872" t="s">
        <v>726</v>
      </c>
      <c r="K1" s="873"/>
      <c r="L1" s="873"/>
      <c r="M1" s="873"/>
      <c r="N1" s="873"/>
      <c r="O1" s="873"/>
    </row>
    <row r="2" spans="1:15">
      <c r="A2" s="875">
        <v>1</v>
      </c>
      <c r="B2" s="876" t="s">
        <v>0</v>
      </c>
      <c r="C2" s="875">
        <v>16</v>
      </c>
      <c r="D2" s="877">
        <v>103.04</v>
      </c>
      <c r="E2" s="877">
        <v>61.05</v>
      </c>
      <c r="F2" s="877">
        <v>131.5</v>
      </c>
      <c r="G2" s="877">
        <v>33</v>
      </c>
      <c r="H2" s="877">
        <v>1.5</v>
      </c>
      <c r="I2" s="877">
        <v>1</v>
      </c>
      <c r="J2" s="877">
        <v>1.5</v>
      </c>
    </row>
    <row r="3" spans="1:15">
      <c r="A3" s="875">
        <v>2</v>
      </c>
      <c r="B3" s="876" t="s">
        <v>30</v>
      </c>
      <c r="C3" s="875">
        <v>11</v>
      </c>
      <c r="D3" s="877">
        <v>104.91500000000001</v>
      </c>
      <c r="E3" s="877">
        <v>59.5</v>
      </c>
      <c r="F3" s="877">
        <v>132</v>
      </c>
      <c r="G3" s="877">
        <v>29.5</v>
      </c>
      <c r="H3" s="877">
        <v>2</v>
      </c>
      <c r="I3" s="877">
        <v>0</v>
      </c>
      <c r="J3" s="877">
        <v>5.5</v>
      </c>
    </row>
    <row r="4" spans="1:15">
      <c r="A4" s="875">
        <v>3</v>
      </c>
      <c r="B4" s="876" t="s">
        <v>35</v>
      </c>
      <c r="C4" s="875">
        <v>7</v>
      </c>
      <c r="D4" s="877">
        <v>107.395</v>
      </c>
      <c r="E4" s="877">
        <v>61.7</v>
      </c>
      <c r="F4" s="877">
        <v>131</v>
      </c>
      <c r="G4" s="877">
        <v>31</v>
      </c>
      <c r="H4" s="877">
        <v>2</v>
      </c>
      <c r="I4" s="877">
        <v>1</v>
      </c>
      <c r="J4" s="877">
        <v>1</v>
      </c>
    </row>
    <row r="5" spans="1:15">
      <c r="A5" s="875">
        <v>4</v>
      </c>
      <c r="B5" s="876" t="s">
        <v>49</v>
      </c>
      <c r="C5" s="875">
        <v>8</v>
      </c>
      <c r="D5" s="877">
        <v>107.215</v>
      </c>
      <c r="E5" s="877">
        <v>61.75</v>
      </c>
      <c r="F5" s="877">
        <v>130</v>
      </c>
      <c r="G5" s="877">
        <v>31.5</v>
      </c>
      <c r="H5" s="877">
        <v>1.5</v>
      </c>
      <c r="I5" s="877">
        <v>1</v>
      </c>
      <c r="J5" s="877">
        <v>1.5</v>
      </c>
    </row>
    <row r="6" spans="1:15">
      <c r="A6" s="875">
        <v>5</v>
      </c>
      <c r="B6" s="876" t="s">
        <v>39</v>
      </c>
      <c r="C6" s="875">
        <v>4</v>
      </c>
      <c r="D6" s="877">
        <v>110.625</v>
      </c>
      <c r="E6" s="877">
        <v>60.5</v>
      </c>
      <c r="F6" s="877">
        <v>131</v>
      </c>
      <c r="G6" s="877">
        <v>32.5</v>
      </c>
      <c r="H6" s="877">
        <v>2</v>
      </c>
      <c r="I6" s="877">
        <v>1</v>
      </c>
      <c r="J6" s="877">
        <v>2.5</v>
      </c>
    </row>
    <row r="7" spans="1:15">
      <c r="A7" s="875">
        <v>6</v>
      </c>
      <c r="B7" s="876" t="s">
        <v>41</v>
      </c>
      <c r="C7" s="875">
        <v>20</v>
      </c>
      <c r="D7" s="877">
        <v>100.47499999999999</v>
      </c>
      <c r="E7" s="877">
        <v>62.5</v>
      </c>
      <c r="F7" s="877">
        <v>131.5</v>
      </c>
      <c r="G7" s="877">
        <v>31.5</v>
      </c>
      <c r="H7" s="877">
        <v>2</v>
      </c>
      <c r="I7" s="877">
        <v>1</v>
      </c>
      <c r="J7" s="877">
        <v>7.5</v>
      </c>
    </row>
    <row r="8" spans="1:15">
      <c r="A8" s="875">
        <v>7</v>
      </c>
      <c r="B8" s="876" t="s">
        <v>44</v>
      </c>
      <c r="C8" s="875">
        <v>22</v>
      </c>
      <c r="D8" s="877">
        <v>99.984999999999999</v>
      </c>
      <c r="E8" s="877">
        <v>62.05</v>
      </c>
      <c r="F8" s="877">
        <v>133</v>
      </c>
      <c r="G8" s="877">
        <v>31</v>
      </c>
      <c r="H8" s="877">
        <v>1</v>
      </c>
      <c r="I8" s="877">
        <v>0</v>
      </c>
      <c r="J8" s="877">
        <v>6</v>
      </c>
    </row>
    <row r="9" spans="1:15">
      <c r="A9" s="875">
        <v>8</v>
      </c>
      <c r="B9" s="876" t="s">
        <v>46</v>
      </c>
      <c r="C9" s="875">
        <v>14</v>
      </c>
      <c r="D9" s="877">
        <v>103.405</v>
      </c>
      <c r="E9" s="877">
        <v>62.15</v>
      </c>
      <c r="F9" s="877">
        <v>132.5</v>
      </c>
      <c r="G9" s="877">
        <v>34</v>
      </c>
      <c r="H9" s="877">
        <v>2</v>
      </c>
      <c r="I9" s="877">
        <v>0.5</v>
      </c>
      <c r="J9" s="877">
        <v>3.5</v>
      </c>
    </row>
    <row r="10" spans="1:15">
      <c r="A10" s="875">
        <v>9</v>
      </c>
      <c r="B10" s="876" t="s">
        <v>52</v>
      </c>
      <c r="C10" s="875">
        <v>24</v>
      </c>
      <c r="D10" s="877">
        <v>97.97</v>
      </c>
      <c r="E10" s="877">
        <v>61.05</v>
      </c>
      <c r="F10" s="877">
        <v>133</v>
      </c>
      <c r="G10" s="877">
        <v>31.5</v>
      </c>
      <c r="H10" s="877">
        <v>1</v>
      </c>
      <c r="I10" s="877">
        <v>0.5</v>
      </c>
      <c r="J10" s="877">
        <v>1</v>
      </c>
    </row>
    <row r="11" spans="1:15">
      <c r="A11" s="875">
        <v>10</v>
      </c>
      <c r="B11" s="876" t="s">
        <v>56</v>
      </c>
      <c r="C11" s="875">
        <v>29</v>
      </c>
      <c r="D11" s="877">
        <v>94.17</v>
      </c>
      <c r="E11" s="877">
        <v>61.7</v>
      </c>
      <c r="F11" s="877">
        <v>131.5</v>
      </c>
      <c r="G11" s="877">
        <v>32</v>
      </c>
      <c r="H11" s="877">
        <v>2.5</v>
      </c>
      <c r="I11" s="877">
        <v>0.5</v>
      </c>
      <c r="J11" s="877">
        <v>5.5</v>
      </c>
    </row>
    <row r="12" spans="1:15">
      <c r="A12" s="875">
        <v>11</v>
      </c>
      <c r="B12" s="876" t="s">
        <v>58</v>
      </c>
      <c r="C12" s="875">
        <v>19</v>
      </c>
      <c r="D12" s="877">
        <v>101.61</v>
      </c>
      <c r="E12" s="877">
        <v>60.75</v>
      </c>
      <c r="F12" s="877">
        <v>133</v>
      </c>
      <c r="G12" s="877">
        <v>30.5</v>
      </c>
      <c r="H12" s="877">
        <v>2</v>
      </c>
      <c r="I12" s="877">
        <v>0.5</v>
      </c>
      <c r="J12" s="877">
        <v>1</v>
      </c>
    </row>
    <row r="13" spans="1:15">
      <c r="A13" s="875">
        <v>12</v>
      </c>
      <c r="B13" s="876" t="s">
        <v>60</v>
      </c>
      <c r="C13" s="875">
        <v>10</v>
      </c>
      <c r="D13" s="877">
        <v>105.49</v>
      </c>
      <c r="E13" s="877">
        <v>61.45</v>
      </c>
      <c r="F13" s="877">
        <v>133</v>
      </c>
      <c r="G13" s="877">
        <v>34</v>
      </c>
      <c r="H13" s="877">
        <v>6.5</v>
      </c>
      <c r="I13" s="877">
        <v>0.5</v>
      </c>
      <c r="J13" s="877">
        <v>6.5</v>
      </c>
    </row>
    <row r="14" spans="1:15">
      <c r="A14" s="875">
        <v>13</v>
      </c>
      <c r="B14" s="876" t="s">
        <v>62</v>
      </c>
      <c r="C14" s="875">
        <v>17</v>
      </c>
      <c r="D14" s="877">
        <v>102.84</v>
      </c>
      <c r="E14" s="877">
        <v>62.2</v>
      </c>
      <c r="F14" s="877">
        <v>131</v>
      </c>
      <c r="G14" s="877">
        <v>32.5</v>
      </c>
      <c r="H14" s="877">
        <v>1.5</v>
      </c>
      <c r="I14" s="877">
        <v>0</v>
      </c>
      <c r="J14" s="877">
        <v>1</v>
      </c>
    </row>
    <row r="15" spans="1:15">
      <c r="A15" s="875">
        <v>14</v>
      </c>
      <c r="B15" s="876" t="s">
        <v>65</v>
      </c>
      <c r="C15" s="875">
        <v>2</v>
      </c>
      <c r="D15" s="877">
        <v>114.06</v>
      </c>
      <c r="E15" s="877">
        <v>59.95</v>
      </c>
      <c r="F15" s="877">
        <v>133</v>
      </c>
      <c r="G15" s="877">
        <v>33</v>
      </c>
      <c r="H15" s="877">
        <v>1.5</v>
      </c>
      <c r="I15" s="877">
        <v>0.5</v>
      </c>
      <c r="J15" s="877">
        <v>2.5</v>
      </c>
    </row>
    <row r="16" spans="1:15">
      <c r="A16" s="875">
        <v>15</v>
      </c>
      <c r="B16" s="876" t="s">
        <v>67</v>
      </c>
      <c r="C16" s="875">
        <v>23</v>
      </c>
      <c r="D16" s="877">
        <v>99.04</v>
      </c>
      <c r="E16" s="877">
        <v>62.2</v>
      </c>
      <c r="F16" s="877">
        <v>131</v>
      </c>
      <c r="G16" s="877">
        <v>31.5</v>
      </c>
      <c r="H16" s="877">
        <v>1</v>
      </c>
      <c r="I16" s="877">
        <v>0</v>
      </c>
      <c r="J16" s="877">
        <v>1</v>
      </c>
    </row>
    <row r="17" spans="1:10">
      <c r="A17" s="875">
        <v>16</v>
      </c>
      <c r="B17" s="876" t="s">
        <v>69</v>
      </c>
      <c r="C17" s="875">
        <v>6</v>
      </c>
      <c r="D17" s="877">
        <v>107.99</v>
      </c>
      <c r="E17" s="877">
        <v>59.85</v>
      </c>
      <c r="F17" s="877">
        <v>133.5</v>
      </c>
      <c r="G17" s="877">
        <v>32</v>
      </c>
      <c r="H17" s="877">
        <v>2.5</v>
      </c>
      <c r="I17" s="877">
        <v>1</v>
      </c>
      <c r="J17" s="877">
        <v>1</v>
      </c>
    </row>
    <row r="18" spans="1:10">
      <c r="A18" s="875">
        <v>17</v>
      </c>
      <c r="B18" s="876" t="s">
        <v>70</v>
      </c>
      <c r="C18" s="875">
        <v>9</v>
      </c>
      <c r="D18" s="877">
        <v>106.41</v>
      </c>
      <c r="E18" s="877">
        <v>59.6</v>
      </c>
      <c r="F18" s="877">
        <v>132</v>
      </c>
      <c r="G18" s="877">
        <v>33</v>
      </c>
      <c r="H18" s="877">
        <v>1.5</v>
      </c>
      <c r="I18" s="877">
        <v>0.5</v>
      </c>
      <c r="J18" s="877">
        <v>1</v>
      </c>
    </row>
    <row r="19" spans="1:10">
      <c r="A19" s="875">
        <v>18</v>
      </c>
      <c r="B19" s="876" t="s">
        <v>73</v>
      </c>
      <c r="C19" s="875">
        <v>21</v>
      </c>
      <c r="D19" s="877">
        <v>100.46</v>
      </c>
      <c r="E19" s="877">
        <v>60.5</v>
      </c>
      <c r="F19" s="877">
        <v>132</v>
      </c>
      <c r="G19" s="877">
        <v>34</v>
      </c>
      <c r="H19" s="877">
        <v>5</v>
      </c>
      <c r="I19" s="877">
        <v>0.5</v>
      </c>
      <c r="J19" s="877">
        <v>6.5</v>
      </c>
    </row>
    <row r="20" spans="1:10">
      <c r="A20" s="875">
        <v>19</v>
      </c>
      <c r="B20" s="876" t="s">
        <v>75</v>
      </c>
      <c r="C20" s="875">
        <v>31</v>
      </c>
      <c r="D20" s="877">
        <v>90.13</v>
      </c>
      <c r="E20" s="877">
        <v>60</v>
      </c>
      <c r="F20" s="877">
        <v>135.5</v>
      </c>
      <c r="G20" s="877">
        <v>36.5</v>
      </c>
      <c r="H20" s="877">
        <v>1</v>
      </c>
      <c r="I20" s="877">
        <v>2</v>
      </c>
      <c r="J20" s="877">
        <v>8</v>
      </c>
    </row>
    <row r="21" spans="1:10">
      <c r="A21" s="879">
        <v>20</v>
      </c>
      <c r="B21" s="880" t="s">
        <v>77</v>
      </c>
      <c r="C21" s="879">
        <v>33</v>
      </c>
      <c r="D21" s="881">
        <v>84.465000000000003</v>
      </c>
      <c r="E21" s="881">
        <v>61.05</v>
      </c>
      <c r="F21" s="881">
        <v>130.5</v>
      </c>
      <c r="G21" s="881">
        <v>31.5</v>
      </c>
      <c r="H21" s="881">
        <v>2</v>
      </c>
      <c r="I21" s="881">
        <v>7</v>
      </c>
      <c r="J21" s="881">
        <v>1</v>
      </c>
    </row>
    <row r="22" spans="1:10">
      <c r="A22" s="875">
        <v>21</v>
      </c>
      <c r="B22" s="876" t="s">
        <v>80</v>
      </c>
      <c r="C22" s="875">
        <v>13</v>
      </c>
      <c r="D22" s="877">
        <v>103.72499999999999</v>
      </c>
      <c r="E22" s="877">
        <v>59.8</v>
      </c>
      <c r="F22" s="877">
        <v>133</v>
      </c>
      <c r="G22" s="877">
        <v>32</v>
      </c>
      <c r="H22" s="877">
        <v>2</v>
      </c>
      <c r="I22" s="877">
        <v>3.5</v>
      </c>
      <c r="J22" s="877">
        <v>1</v>
      </c>
    </row>
    <row r="23" spans="1:10">
      <c r="A23" s="875">
        <v>22</v>
      </c>
      <c r="B23" s="876" t="s">
        <v>84</v>
      </c>
      <c r="C23" s="875">
        <v>18</v>
      </c>
      <c r="D23" s="877">
        <v>102.19</v>
      </c>
      <c r="E23" s="877">
        <v>62.05</v>
      </c>
      <c r="F23" s="877">
        <v>132</v>
      </c>
      <c r="G23" s="877">
        <v>32</v>
      </c>
      <c r="H23" s="877">
        <v>3</v>
      </c>
      <c r="I23" s="877">
        <v>0</v>
      </c>
      <c r="J23" s="877">
        <v>6.5</v>
      </c>
    </row>
    <row r="24" spans="1:10">
      <c r="A24" s="875">
        <v>23</v>
      </c>
      <c r="B24" s="876" t="s">
        <v>86</v>
      </c>
      <c r="C24" s="875">
        <v>12</v>
      </c>
      <c r="D24" s="877">
        <v>104.88500000000001</v>
      </c>
      <c r="E24" s="877">
        <v>61.65</v>
      </c>
      <c r="F24" s="877">
        <v>132</v>
      </c>
      <c r="G24" s="877">
        <v>33.5</v>
      </c>
      <c r="H24" s="877">
        <v>2</v>
      </c>
      <c r="I24" s="877">
        <v>0</v>
      </c>
      <c r="J24" s="877">
        <v>2.5</v>
      </c>
    </row>
    <row r="25" spans="1:10">
      <c r="A25" s="875">
        <v>24</v>
      </c>
      <c r="B25" s="876" t="s">
        <v>88</v>
      </c>
      <c r="C25" s="875">
        <v>1</v>
      </c>
      <c r="D25" s="877">
        <v>120.05500000000001</v>
      </c>
      <c r="E25" s="877">
        <v>62</v>
      </c>
      <c r="F25" s="877">
        <v>132</v>
      </c>
      <c r="G25" s="877">
        <v>31.5</v>
      </c>
      <c r="H25" s="877">
        <v>1.5</v>
      </c>
      <c r="I25" s="877">
        <v>0.5</v>
      </c>
      <c r="J25" s="877">
        <v>1</v>
      </c>
    </row>
    <row r="26" spans="1:10">
      <c r="A26" s="875">
        <v>25</v>
      </c>
      <c r="B26" s="876" t="s">
        <v>91</v>
      </c>
      <c r="C26" s="875">
        <v>26</v>
      </c>
      <c r="D26" s="877">
        <v>96.894999999999996</v>
      </c>
      <c r="E26" s="877">
        <v>58.75</v>
      </c>
      <c r="F26" s="877">
        <v>133</v>
      </c>
      <c r="G26" s="877">
        <v>31.5</v>
      </c>
      <c r="H26" s="877">
        <v>1</v>
      </c>
      <c r="I26" s="877">
        <v>0</v>
      </c>
      <c r="J26" s="877">
        <v>1</v>
      </c>
    </row>
    <row r="27" spans="1:10">
      <c r="A27" s="875">
        <v>26</v>
      </c>
      <c r="B27" s="876" t="s">
        <v>93</v>
      </c>
      <c r="C27" s="875">
        <v>25</v>
      </c>
      <c r="D27" s="877">
        <v>97.3</v>
      </c>
      <c r="E27" s="877">
        <v>60.6</v>
      </c>
      <c r="F27" s="877">
        <v>132.5</v>
      </c>
      <c r="G27" s="877">
        <v>30</v>
      </c>
      <c r="H27" s="877">
        <v>1.5</v>
      </c>
      <c r="I27" s="877">
        <v>1</v>
      </c>
      <c r="J27" s="877">
        <v>1</v>
      </c>
    </row>
    <row r="28" spans="1:10">
      <c r="A28" s="875">
        <v>27</v>
      </c>
      <c r="B28" s="876" t="s">
        <v>95</v>
      </c>
      <c r="C28" s="875">
        <v>3</v>
      </c>
      <c r="D28" s="877">
        <v>110.88500000000001</v>
      </c>
      <c r="E28" s="877">
        <v>61.65</v>
      </c>
      <c r="F28" s="877">
        <v>132</v>
      </c>
      <c r="G28" s="877">
        <v>32.5</v>
      </c>
      <c r="H28" s="877">
        <v>1.5</v>
      </c>
      <c r="I28" s="877">
        <v>0</v>
      </c>
      <c r="J28" s="877">
        <v>1</v>
      </c>
    </row>
    <row r="29" spans="1:10">
      <c r="A29" s="875">
        <v>28</v>
      </c>
      <c r="B29" s="876" t="s">
        <v>96</v>
      </c>
      <c r="C29" s="875">
        <v>28</v>
      </c>
      <c r="D29" s="877">
        <v>94.7</v>
      </c>
      <c r="E29" s="877">
        <v>58.85</v>
      </c>
      <c r="F29" s="877">
        <v>133</v>
      </c>
      <c r="G29" s="877">
        <v>32.5</v>
      </c>
      <c r="H29" s="877">
        <v>2</v>
      </c>
      <c r="I29" s="877">
        <v>0</v>
      </c>
      <c r="J29" s="877">
        <v>2</v>
      </c>
    </row>
    <row r="30" spans="1:10">
      <c r="A30" s="875">
        <v>29</v>
      </c>
      <c r="B30" s="876" t="s">
        <v>99</v>
      </c>
      <c r="C30" s="875">
        <v>30</v>
      </c>
      <c r="D30" s="877">
        <v>92.14</v>
      </c>
      <c r="E30" s="877">
        <v>59.9</v>
      </c>
      <c r="F30" s="877">
        <v>132</v>
      </c>
      <c r="G30" s="877">
        <v>35</v>
      </c>
      <c r="H30" s="877">
        <v>2.5</v>
      </c>
      <c r="I30" s="877">
        <v>2.5</v>
      </c>
      <c r="J30" s="877">
        <v>1</v>
      </c>
    </row>
    <row r="31" spans="1:10">
      <c r="A31" s="875">
        <v>30</v>
      </c>
      <c r="B31" s="876" t="s">
        <v>101</v>
      </c>
      <c r="C31" s="875">
        <v>15</v>
      </c>
      <c r="D31" s="877">
        <v>103.19499999999999</v>
      </c>
      <c r="E31" s="877">
        <v>62.3</v>
      </c>
      <c r="F31" s="877">
        <v>133</v>
      </c>
      <c r="G31" s="877">
        <v>36</v>
      </c>
      <c r="H31" s="877">
        <v>1.5</v>
      </c>
      <c r="I31" s="877">
        <v>1</v>
      </c>
      <c r="J31" s="877">
        <v>4</v>
      </c>
    </row>
    <row r="32" spans="1:10">
      <c r="A32" s="875">
        <v>31</v>
      </c>
      <c r="B32" s="876" t="s">
        <v>103</v>
      </c>
      <c r="C32" s="875">
        <v>32</v>
      </c>
      <c r="D32" s="877">
        <v>90.04</v>
      </c>
      <c r="E32" s="877">
        <v>60.5</v>
      </c>
      <c r="F32" s="877">
        <v>132.5</v>
      </c>
      <c r="G32" s="877">
        <v>29.5</v>
      </c>
      <c r="H32" s="877">
        <v>1</v>
      </c>
      <c r="I32" s="877">
        <v>0</v>
      </c>
      <c r="J32" s="877">
        <v>1.5</v>
      </c>
    </row>
    <row r="33" spans="1:15">
      <c r="A33" s="875">
        <v>32</v>
      </c>
      <c r="B33" s="876" t="s">
        <v>105</v>
      </c>
      <c r="C33" s="875">
        <v>5</v>
      </c>
      <c r="D33" s="877">
        <v>108.28</v>
      </c>
      <c r="E33" s="877">
        <v>60.85</v>
      </c>
      <c r="F33" s="877">
        <v>133</v>
      </c>
      <c r="G33" s="877">
        <v>33</v>
      </c>
      <c r="H33" s="877">
        <v>1</v>
      </c>
      <c r="I33" s="877">
        <v>2</v>
      </c>
      <c r="J33" s="877">
        <v>6.5</v>
      </c>
    </row>
    <row r="34" spans="1:15" ht="15.75" thickBot="1">
      <c r="A34" s="882">
        <v>33</v>
      </c>
      <c r="B34" s="883" t="s">
        <v>108</v>
      </c>
      <c r="C34" s="882">
        <v>27</v>
      </c>
      <c r="D34" s="884">
        <v>95.75</v>
      </c>
      <c r="E34" s="884">
        <v>60.1</v>
      </c>
      <c r="F34" s="884">
        <v>133</v>
      </c>
      <c r="G34" s="884">
        <v>34</v>
      </c>
      <c r="H34" s="884">
        <v>1.5</v>
      </c>
      <c r="I34" s="884">
        <v>3</v>
      </c>
      <c r="J34" s="884">
        <v>7.5</v>
      </c>
    </row>
    <row r="35" spans="1:15" s="888" customFormat="1">
      <c r="A35" s="885"/>
      <c r="B35" s="886" t="s">
        <v>306</v>
      </c>
      <c r="C35" s="886"/>
      <c r="D35" s="887">
        <v>101.8706</v>
      </c>
      <c r="E35" s="887">
        <v>60.924199999999999</v>
      </c>
      <c r="F35" s="887">
        <v>132.2576</v>
      </c>
      <c r="G35" s="887">
        <v>32.393900000000002</v>
      </c>
      <c r="H35" s="887">
        <v>1.9394</v>
      </c>
      <c r="I35" s="887">
        <v>0.98480000000000001</v>
      </c>
      <c r="J35" s="887">
        <v>3.0758000000000001</v>
      </c>
      <c r="K35" s="887"/>
      <c r="L35" s="887"/>
      <c r="M35" s="887"/>
      <c r="N35" s="887"/>
      <c r="O35" s="887"/>
    </row>
    <row r="36" spans="1:15" s="888" customFormat="1">
      <c r="A36" s="885"/>
      <c r="B36" s="886" t="s">
        <v>296</v>
      </c>
      <c r="C36" s="886"/>
      <c r="D36" s="887">
        <v>3.895</v>
      </c>
      <c r="E36" s="887">
        <v>0.56759999999999999</v>
      </c>
      <c r="F36" s="887">
        <v>0.28310000000000002</v>
      </c>
      <c r="G36" s="887">
        <v>2.7302</v>
      </c>
      <c r="H36" s="887">
        <v>49.950400000000002</v>
      </c>
      <c r="I36" s="887">
        <v>42.037599999999998</v>
      </c>
      <c r="J36" s="887">
        <v>36.391199999999998</v>
      </c>
      <c r="K36" s="887"/>
      <c r="L36" s="887"/>
      <c r="M36" s="887"/>
      <c r="N36" s="887"/>
      <c r="O36" s="887"/>
    </row>
    <row r="37" spans="1:15" s="888" customFormat="1">
      <c r="A37" s="885"/>
      <c r="B37" s="886" t="s">
        <v>239</v>
      </c>
      <c r="C37" s="886"/>
      <c r="D37" s="887">
        <v>6.7210999999999999</v>
      </c>
      <c r="E37" s="887">
        <v>0.58579999999999999</v>
      </c>
      <c r="F37" s="887">
        <v>0.6341</v>
      </c>
      <c r="G37" s="887">
        <v>1.4981</v>
      </c>
      <c r="H37" s="887">
        <v>1.6409</v>
      </c>
      <c r="I37" s="887">
        <v>0.70130000000000003</v>
      </c>
      <c r="J37" s="887">
        <v>1.8959999999999999</v>
      </c>
      <c r="K37" s="887"/>
      <c r="L37" s="887"/>
      <c r="M37" s="887"/>
      <c r="N37" s="887"/>
      <c r="O37" s="887"/>
    </row>
  </sheetData>
  <printOptions horizontalCentered="1" gridLines="1"/>
  <pageMargins left="0.25" right="0.25" top="0.5" bottom="0.25" header="0.25" footer="0"/>
  <pageSetup orientation="portrait" horizontalDpi="0" verticalDpi="0" r:id="rId1"/>
  <headerFooter>
    <oddHeader>&amp;C2013-4 Uniform Southern Analysis:  Blacksburg, VA&amp;RPage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29</vt:i4>
      </vt:variant>
    </vt:vector>
  </HeadingPairs>
  <TitlesOfParts>
    <vt:vector size="56" baseType="lpstr">
      <vt:lpstr>USS14 ADJUSTING MEANS</vt:lpstr>
      <vt:lpstr>USS14 all data</vt:lpstr>
      <vt:lpstr>USS14LKY</vt:lpstr>
      <vt:lpstr>USS14BM AL</vt:lpstr>
      <vt:lpstr>Harrisburg, IL</vt:lpstr>
      <vt:lpstr>Lafayette, IN</vt:lpstr>
      <vt:lpstr>Liberty, IL</vt:lpstr>
      <vt:lpstr>Warsaw</vt:lpstr>
      <vt:lpstr>Blacksburg</vt:lpstr>
      <vt:lpstr>uss14 RAL NC</vt:lpstr>
      <vt:lpstr>USS14HIL</vt:lpstr>
      <vt:lpstr>ents</vt:lpstr>
      <vt:lpstr>USS14WLA</vt:lpstr>
      <vt:lpstr>USS14KNC</vt:lpstr>
      <vt:lpstr>PLGA</vt:lpstr>
      <vt:lpstr>USS14GRGA</vt:lpstr>
      <vt:lpstr>USS14BRLA </vt:lpstr>
      <vt:lpstr>USS14TX</vt:lpstr>
      <vt:lpstr>Yield-PCM</vt:lpstr>
      <vt:lpstr>USS14QFL </vt:lpstr>
      <vt:lpstr>KN TN</vt:lpstr>
      <vt:lpstr>BRK MS</vt:lpstr>
      <vt:lpstr>uss14 stem yue jin</vt:lpstr>
      <vt:lpstr>Sheet1</vt:lpstr>
      <vt:lpstr>TRIN BG IN</vt:lpstr>
      <vt:lpstr>YR CHEN GH </vt:lpstr>
      <vt:lpstr>YR CHEN FIELD</vt:lpstr>
      <vt:lpstr>Blacksburg!Database</vt:lpstr>
      <vt:lpstr>Blacksburg!Print_Area</vt:lpstr>
      <vt:lpstr>'BRK MS'!Print_Area</vt:lpstr>
      <vt:lpstr>ents!Print_Area</vt:lpstr>
      <vt:lpstr>'Harrisburg, IL'!Print_Area</vt:lpstr>
      <vt:lpstr>'KN TN'!Print_Area</vt:lpstr>
      <vt:lpstr>'Lafayette, IN'!Print_Area</vt:lpstr>
      <vt:lpstr>'Liberty, IL'!Print_Area</vt:lpstr>
      <vt:lpstr>PLGA!Print_Area</vt:lpstr>
      <vt:lpstr>'USS14 ADJUSTING MEANS'!Print_Area</vt:lpstr>
      <vt:lpstr>'USS14 all data'!Print_Area</vt:lpstr>
      <vt:lpstr>'uss14 RAL NC'!Print_Area</vt:lpstr>
      <vt:lpstr>'USS14BM AL'!Print_Area</vt:lpstr>
      <vt:lpstr>'USS14BRLA '!Print_Area</vt:lpstr>
      <vt:lpstr>USS14GRGA!Print_Area</vt:lpstr>
      <vt:lpstr>USS14HIL!Print_Area</vt:lpstr>
      <vt:lpstr>USS14KNC!Print_Area</vt:lpstr>
      <vt:lpstr>USS14LKY!Print_Area</vt:lpstr>
      <vt:lpstr>'USS14QFL '!Print_Area</vt:lpstr>
      <vt:lpstr>USS14TX!Print_Area</vt:lpstr>
      <vt:lpstr>USS14WLA!Print_Area</vt:lpstr>
      <vt:lpstr>Warsaw!Print_Area</vt:lpstr>
      <vt:lpstr>Blacksburg!Print_Titles</vt:lpstr>
      <vt:lpstr>'USS14 all data'!Print_Titles</vt:lpstr>
      <vt:lpstr>'uss14 RAL NC'!Print_Titles</vt:lpstr>
      <vt:lpstr>'uss14 stem yue jin'!Print_Titles</vt:lpstr>
      <vt:lpstr>Warsaw!Print_Titles</vt:lpstr>
      <vt:lpstr>'YR CHEN FIELD'!Print_Titles</vt:lpstr>
      <vt:lpstr>'YR CHEN GH '!Print_Titles</vt:lpstr>
    </vt:vector>
  </TitlesOfParts>
  <Company>USDA-ARS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E. Bockelman</dc:creator>
  <cp:lastModifiedBy>Allysson Lunos</cp:lastModifiedBy>
  <cp:lastPrinted>2014-07-23T16:25:11Z</cp:lastPrinted>
  <dcterms:created xsi:type="dcterms:W3CDTF">2003-08-12T19:01:01Z</dcterms:created>
  <dcterms:modified xsi:type="dcterms:W3CDTF">2017-08-02T15:59:05Z</dcterms:modified>
</cp:coreProperties>
</file>